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10" windowHeight="11010" activeTab="4"/>
  </bookViews>
  <sheets>
    <sheet name="1-3 года 143 рубля" sheetId="6" r:id="rId1"/>
    <sheet name="ШАБЛОН" sheetId="5" r:id="rId2"/>
    <sheet name="Нормы сад" sheetId="4" r:id="rId3"/>
    <sheet name="Нормы ясли" sheetId="3" r:id="rId4"/>
    <sheet name="3- 7 лет  143 рубля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0" i="6" l="1"/>
  <c r="N350" i="6"/>
  <c r="M350" i="6"/>
  <c r="L350" i="6"/>
  <c r="K350" i="6"/>
  <c r="J350" i="6"/>
  <c r="I350" i="6"/>
  <c r="H350" i="6"/>
  <c r="G350" i="6"/>
  <c r="F350" i="6"/>
  <c r="E350" i="6"/>
  <c r="D350" i="6"/>
  <c r="C350" i="6"/>
  <c r="O346" i="6"/>
  <c r="N346" i="6"/>
  <c r="M346" i="6"/>
  <c r="L346" i="6"/>
  <c r="K346" i="6"/>
  <c r="J346" i="6"/>
  <c r="I346" i="6"/>
  <c r="H346" i="6"/>
  <c r="G346" i="6"/>
  <c r="F346" i="6"/>
  <c r="E346" i="6"/>
  <c r="D346" i="6"/>
  <c r="C346" i="6"/>
  <c r="O342" i="6"/>
  <c r="N342" i="6"/>
  <c r="M342" i="6"/>
  <c r="L342" i="6"/>
  <c r="K342" i="6"/>
  <c r="J342" i="6"/>
  <c r="I342" i="6"/>
  <c r="H342" i="6"/>
  <c r="G342" i="6"/>
  <c r="F342" i="6"/>
  <c r="E342" i="6"/>
  <c r="D342" i="6"/>
  <c r="C342" i="6"/>
  <c r="O333" i="6"/>
  <c r="N333" i="6"/>
  <c r="M333" i="6"/>
  <c r="L333" i="6"/>
  <c r="K333" i="6"/>
  <c r="J333" i="6"/>
  <c r="I333" i="6"/>
  <c r="H333" i="6"/>
  <c r="G333" i="6"/>
  <c r="F333" i="6"/>
  <c r="E333" i="6"/>
  <c r="D333" i="6"/>
  <c r="C333" i="6"/>
  <c r="O330" i="6"/>
  <c r="N330" i="6"/>
  <c r="M330" i="6"/>
  <c r="L330" i="6"/>
  <c r="K330" i="6"/>
  <c r="J330" i="6"/>
  <c r="I330" i="6"/>
  <c r="H330" i="6"/>
  <c r="G330" i="6"/>
  <c r="F330" i="6"/>
  <c r="E330" i="6"/>
  <c r="D330" i="6"/>
  <c r="C330" i="6"/>
  <c r="O317" i="6"/>
  <c r="N317" i="6"/>
  <c r="M317" i="6"/>
  <c r="L317" i="6"/>
  <c r="K317" i="6"/>
  <c r="J317" i="6"/>
  <c r="I317" i="6"/>
  <c r="H317" i="6"/>
  <c r="G317" i="6"/>
  <c r="F317" i="6"/>
  <c r="E317" i="6"/>
  <c r="D317" i="6"/>
  <c r="C317" i="6"/>
  <c r="O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O308" i="6"/>
  <c r="N308" i="6"/>
  <c r="M308" i="6"/>
  <c r="L308" i="6"/>
  <c r="K308" i="6"/>
  <c r="J308" i="6"/>
  <c r="I308" i="6"/>
  <c r="H308" i="6"/>
  <c r="G308" i="6"/>
  <c r="F308" i="6"/>
  <c r="E308" i="6"/>
  <c r="D308" i="6"/>
  <c r="C308" i="6"/>
  <c r="O298" i="6"/>
  <c r="N298" i="6"/>
  <c r="M298" i="6"/>
  <c r="L298" i="6"/>
  <c r="K298" i="6"/>
  <c r="J298" i="6"/>
  <c r="I298" i="6"/>
  <c r="H298" i="6"/>
  <c r="G298" i="6"/>
  <c r="F298" i="6"/>
  <c r="E298" i="6"/>
  <c r="D298" i="6"/>
  <c r="C298" i="6"/>
  <c r="O295" i="6"/>
  <c r="N295" i="6"/>
  <c r="M295" i="6"/>
  <c r="L295" i="6"/>
  <c r="K295" i="6"/>
  <c r="J295" i="6"/>
  <c r="I295" i="6"/>
  <c r="H295" i="6"/>
  <c r="G295" i="6"/>
  <c r="F295" i="6"/>
  <c r="E295" i="6"/>
  <c r="D295" i="6"/>
  <c r="C295" i="6"/>
  <c r="O283" i="6"/>
  <c r="N283" i="6"/>
  <c r="M283" i="6"/>
  <c r="L283" i="6"/>
  <c r="K283" i="6"/>
  <c r="J283" i="6"/>
  <c r="I283" i="6"/>
  <c r="H283" i="6"/>
  <c r="G283" i="6"/>
  <c r="F283" i="6"/>
  <c r="E283" i="6"/>
  <c r="D283" i="6"/>
  <c r="C283" i="6"/>
  <c r="O279" i="6"/>
  <c r="N279" i="6"/>
  <c r="M279" i="6"/>
  <c r="L279" i="6"/>
  <c r="K279" i="6"/>
  <c r="J279" i="6"/>
  <c r="I279" i="6"/>
  <c r="H279" i="6"/>
  <c r="G279" i="6"/>
  <c r="F279" i="6"/>
  <c r="E279" i="6"/>
  <c r="D279" i="6"/>
  <c r="C279" i="6"/>
  <c r="O275" i="6"/>
  <c r="N275" i="6"/>
  <c r="M275" i="6"/>
  <c r="L275" i="6"/>
  <c r="K275" i="6"/>
  <c r="J275" i="6"/>
  <c r="I275" i="6"/>
  <c r="H275" i="6"/>
  <c r="G275" i="6"/>
  <c r="F275" i="6"/>
  <c r="E275" i="6"/>
  <c r="D275" i="6"/>
  <c r="C275" i="6"/>
  <c r="O266" i="6"/>
  <c r="N266" i="6"/>
  <c r="M266" i="6"/>
  <c r="L266" i="6"/>
  <c r="K266" i="6"/>
  <c r="J266" i="6"/>
  <c r="I266" i="6"/>
  <c r="H266" i="6"/>
  <c r="G266" i="6"/>
  <c r="F266" i="6"/>
  <c r="E266" i="6"/>
  <c r="D266" i="6"/>
  <c r="C266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C263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C251" i="6"/>
  <c r="O245" i="6"/>
  <c r="N245" i="6"/>
  <c r="M245" i="6"/>
  <c r="L245" i="6"/>
  <c r="K245" i="6"/>
  <c r="J245" i="6"/>
  <c r="I245" i="6"/>
  <c r="H245" i="6"/>
  <c r="G245" i="6"/>
  <c r="F245" i="6"/>
  <c r="E245" i="6"/>
  <c r="D245" i="6"/>
  <c r="C245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C208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D47" i="6" l="1"/>
  <c r="D355" i="6" s="1"/>
  <c r="H47" i="6"/>
  <c r="H355" i="6" s="1"/>
  <c r="L47" i="6"/>
  <c r="L355" i="6" s="1"/>
  <c r="D115" i="6"/>
  <c r="D357" i="6" s="1"/>
  <c r="J115" i="6"/>
  <c r="J357" i="6" s="1"/>
  <c r="L115" i="6"/>
  <c r="L357" i="6" s="1"/>
  <c r="G115" i="6"/>
  <c r="G357" i="6" s="1"/>
  <c r="K115" i="6"/>
  <c r="K357" i="6" s="1"/>
  <c r="O115" i="6"/>
  <c r="O357" i="6" s="1"/>
  <c r="D185" i="6"/>
  <c r="D359" i="6" s="1"/>
  <c r="F185" i="6"/>
  <c r="F359" i="6" s="1"/>
  <c r="H185" i="6"/>
  <c r="H359" i="6" s="1"/>
  <c r="J185" i="6"/>
  <c r="J359" i="6" s="1"/>
  <c r="L185" i="6"/>
  <c r="L359" i="6" s="1"/>
  <c r="N185" i="6"/>
  <c r="N359" i="6" s="1"/>
  <c r="C185" i="6"/>
  <c r="C359" i="6" s="1"/>
  <c r="E185" i="6"/>
  <c r="E359" i="6" s="1"/>
  <c r="G185" i="6"/>
  <c r="G359" i="6" s="1"/>
  <c r="I185" i="6"/>
  <c r="I359" i="6" s="1"/>
  <c r="K185" i="6"/>
  <c r="K359" i="6" s="1"/>
  <c r="M185" i="6"/>
  <c r="M359" i="6" s="1"/>
  <c r="O185" i="6"/>
  <c r="O359" i="6" s="1"/>
  <c r="D252" i="6"/>
  <c r="D361" i="6" s="1"/>
  <c r="F252" i="6"/>
  <c r="F361" i="6" s="1"/>
  <c r="H252" i="6"/>
  <c r="H361" i="6" s="1"/>
  <c r="J252" i="6"/>
  <c r="J361" i="6" s="1"/>
  <c r="L252" i="6"/>
  <c r="L361" i="6" s="1"/>
  <c r="N252" i="6"/>
  <c r="N361" i="6" s="1"/>
  <c r="C252" i="6"/>
  <c r="C361" i="6" s="1"/>
  <c r="E252" i="6"/>
  <c r="E361" i="6" s="1"/>
  <c r="G252" i="6"/>
  <c r="G361" i="6" s="1"/>
  <c r="I252" i="6"/>
  <c r="I361" i="6" s="1"/>
  <c r="K252" i="6"/>
  <c r="K361" i="6" s="1"/>
  <c r="M252" i="6"/>
  <c r="M361" i="6" s="1"/>
  <c r="O252" i="6"/>
  <c r="O361" i="6" s="1"/>
  <c r="F318" i="6"/>
  <c r="F363" i="6" s="1"/>
  <c r="H318" i="6"/>
  <c r="H363" i="6" s="1"/>
  <c r="N318" i="6"/>
  <c r="N363" i="6" s="1"/>
  <c r="E351" i="6"/>
  <c r="E364" i="6" s="1"/>
  <c r="I351" i="6"/>
  <c r="I364" i="6" s="1"/>
  <c r="M351" i="6"/>
  <c r="M364" i="6" s="1"/>
  <c r="N115" i="6"/>
  <c r="N357" i="6" s="1"/>
  <c r="H115" i="6"/>
  <c r="H357" i="6" s="1"/>
  <c r="F115" i="6"/>
  <c r="F357" i="6" s="1"/>
  <c r="C115" i="6"/>
  <c r="C357" i="6" s="1"/>
  <c r="J318" i="6"/>
  <c r="J363" i="6" s="1"/>
  <c r="D318" i="6"/>
  <c r="D363" i="6" s="1"/>
  <c r="L318" i="6"/>
  <c r="L363" i="6" s="1"/>
  <c r="C318" i="6"/>
  <c r="C363" i="6" s="1"/>
  <c r="E318" i="6"/>
  <c r="E363" i="6" s="1"/>
  <c r="G318" i="6"/>
  <c r="G363" i="6" s="1"/>
  <c r="I318" i="6"/>
  <c r="I363" i="6" s="1"/>
  <c r="K318" i="6"/>
  <c r="K363" i="6" s="1"/>
  <c r="M318" i="6"/>
  <c r="M363" i="6" s="1"/>
  <c r="D82" i="6"/>
  <c r="D356" i="6" s="1"/>
  <c r="F82" i="6"/>
  <c r="F356" i="6" s="1"/>
  <c r="H82" i="6"/>
  <c r="H356" i="6" s="1"/>
  <c r="J82" i="6"/>
  <c r="J356" i="6" s="1"/>
  <c r="L82" i="6"/>
  <c r="L356" i="6" s="1"/>
  <c r="N82" i="6"/>
  <c r="N356" i="6" s="1"/>
  <c r="C82" i="6"/>
  <c r="C356" i="6" s="1"/>
  <c r="E82" i="6"/>
  <c r="E356" i="6" s="1"/>
  <c r="G82" i="6"/>
  <c r="G356" i="6" s="1"/>
  <c r="I82" i="6"/>
  <c r="I356" i="6" s="1"/>
  <c r="K82" i="6"/>
  <c r="K356" i="6" s="1"/>
  <c r="M82" i="6"/>
  <c r="M356" i="6" s="1"/>
  <c r="O82" i="6"/>
  <c r="O356" i="6" s="1"/>
  <c r="E115" i="6"/>
  <c r="E357" i="6" s="1"/>
  <c r="I115" i="6"/>
  <c r="I357" i="6" s="1"/>
  <c r="M115" i="6"/>
  <c r="M357" i="6" s="1"/>
  <c r="D151" i="6"/>
  <c r="D358" i="6" s="1"/>
  <c r="F151" i="6"/>
  <c r="F358" i="6" s="1"/>
  <c r="H151" i="6"/>
  <c r="H358" i="6" s="1"/>
  <c r="J151" i="6"/>
  <c r="J358" i="6" s="1"/>
  <c r="L151" i="6"/>
  <c r="L358" i="6" s="1"/>
  <c r="N151" i="6"/>
  <c r="N358" i="6" s="1"/>
  <c r="C151" i="6"/>
  <c r="C358" i="6" s="1"/>
  <c r="E151" i="6"/>
  <c r="E358" i="6" s="1"/>
  <c r="G151" i="6"/>
  <c r="G358" i="6" s="1"/>
  <c r="I151" i="6"/>
  <c r="I358" i="6" s="1"/>
  <c r="K151" i="6"/>
  <c r="K358" i="6" s="1"/>
  <c r="M151" i="6"/>
  <c r="M358" i="6" s="1"/>
  <c r="O151" i="6"/>
  <c r="O358" i="6" s="1"/>
  <c r="D217" i="6"/>
  <c r="D360" i="6" s="1"/>
  <c r="F217" i="6"/>
  <c r="F360" i="6" s="1"/>
  <c r="H217" i="6"/>
  <c r="H360" i="6" s="1"/>
  <c r="J217" i="6"/>
  <c r="J360" i="6" s="1"/>
  <c r="L217" i="6"/>
  <c r="L360" i="6" s="1"/>
  <c r="K217" i="6"/>
  <c r="K360" i="6" s="1"/>
  <c r="D284" i="6"/>
  <c r="D362" i="6" s="1"/>
  <c r="F284" i="6"/>
  <c r="F362" i="6" s="1"/>
  <c r="H284" i="6"/>
  <c r="H362" i="6" s="1"/>
  <c r="J284" i="6"/>
  <c r="J362" i="6" s="1"/>
  <c r="L284" i="6"/>
  <c r="L362" i="6" s="1"/>
  <c r="N284" i="6"/>
  <c r="N362" i="6" s="1"/>
  <c r="C284" i="6"/>
  <c r="C362" i="6" s="1"/>
  <c r="E284" i="6"/>
  <c r="E362" i="6" s="1"/>
  <c r="G284" i="6"/>
  <c r="G362" i="6" s="1"/>
  <c r="I284" i="6"/>
  <c r="I362" i="6" s="1"/>
  <c r="K284" i="6"/>
  <c r="K362" i="6" s="1"/>
  <c r="M284" i="6"/>
  <c r="M362" i="6" s="1"/>
  <c r="O284" i="6"/>
  <c r="O362" i="6" s="1"/>
  <c r="D351" i="6"/>
  <c r="D364" i="6" s="1"/>
  <c r="F351" i="6"/>
  <c r="F364" i="6" s="1"/>
  <c r="H351" i="6"/>
  <c r="H364" i="6" s="1"/>
  <c r="J351" i="6"/>
  <c r="J364" i="6" s="1"/>
  <c r="L351" i="6"/>
  <c r="L364" i="6" s="1"/>
  <c r="N351" i="6"/>
  <c r="N364" i="6" s="1"/>
  <c r="C351" i="6"/>
  <c r="C364" i="6" s="1"/>
  <c r="G351" i="6"/>
  <c r="G364" i="6" s="1"/>
  <c r="K351" i="6"/>
  <c r="K364" i="6" s="1"/>
  <c r="O351" i="6"/>
  <c r="O364" i="6" s="1"/>
  <c r="C47" i="6"/>
  <c r="C355" i="6" s="1"/>
  <c r="O217" i="6"/>
  <c r="O360" i="6" s="1"/>
  <c r="M217" i="6"/>
  <c r="M360" i="6" s="1"/>
  <c r="I217" i="6"/>
  <c r="I360" i="6" s="1"/>
  <c r="G217" i="6"/>
  <c r="G360" i="6" s="1"/>
  <c r="E217" i="6"/>
  <c r="E360" i="6" s="1"/>
  <c r="C217" i="6"/>
  <c r="C360" i="6" s="1"/>
  <c r="O47" i="6"/>
  <c r="O355" i="6" s="1"/>
  <c r="N47" i="6"/>
  <c r="N355" i="6" s="1"/>
  <c r="M47" i="6"/>
  <c r="M355" i="6" s="1"/>
  <c r="K47" i="6"/>
  <c r="K355" i="6" s="1"/>
  <c r="J47" i="6"/>
  <c r="J355" i="6" s="1"/>
  <c r="I47" i="6"/>
  <c r="I355" i="6" s="1"/>
  <c r="G47" i="6"/>
  <c r="G355" i="6" s="1"/>
  <c r="F47" i="6"/>
  <c r="F355" i="6" s="1"/>
  <c r="E47" i="6"/>
  <c r="E355" i="6" s="1"/>
  <c r="N217" i="6"/>
  <c r="N360" i="6" s="1"/>
  <c r="O318" i="6"/>
  <c r="O363" i="6" s="1"/>
  <c r="N365" i="6" l="1"/>
  <c r="N366" i="6" s="1"/>
  <c r="F365" i="6"/>
  <c r="F366" i="6" s="1"/>
  <c r="K365" i="6"/>
  <c r="K366" i="6" s="1"/>
  <c r="C365" i="6"/>
  <c r="C366" i="6" s="1"/>
  <c r="I365" i="6"/>
  <c r="I366" i="6" s="1"/>
  <c r="L365" i="6"/>
  <c r="L366" i="6" s="1"/>
  <c r="H365" i="6"/>
  <c r="H366" i="6" s="1"/>
  <c r="D365" i="6"/>
  <c r="D366" i="6" s="1"/>
  <c r="O365" i="6"/>
  <c r="O366" i="6" s="1"/>
  <c r="E365" i="6"/>
  <c r="E366" i="6" s="1"/>
  <c r="G365" i="6"/>
  <c r="G366" i="6" s="1"/>
  <c r="J365" i="6"/>
  <c r="J366" i="6" s="1"/>
  <c r="M365" i="6"/>
  <c r="M366" i="6" s="1"/>
  <c r="D37" i="1"/>
  <c r="E37" i="1"/>
  <c r="F37" i="1"/>
  <c r="G37" i="1"/>
  <c r="H37" i="1"/>
  <c r="I37" i="1"/>
  <c r="J37" i="1"/>
  <c r="K37" i="1"/>
  <c r="L37" i="1"/>
  <c r="M37" i="1"/>
  <c r="N37" i="1"/>
  <c r="O37" i="1"/>
  <c r="C37" i="1"/>
  <c r="O403" i="5" l="1"/>
  <c r="N403" i="5"/>
  <c r="M403" i="5"/>
  <c r="L403" i="5"/>
  <c r="K403" i="5"/>
  <c r="J403" i="5"/>
  <c r="I403" i="5"/>
  <c r="H403" i="5"/>
  <c r="G403" i="5"/>
  <c r="F403" i="5"/>
  <c r="E403" i="5"/>
  <c r="D403" i="5"/>
  <c r="C403" i="5"/>
  <c r="O397" i="5"/>
  <c r="N397" i="5"/>
  <c r="M397" i="5"/>
  <c r="L397" i="5"/>
  <c r="K397" i="5"/>
  <c r="J397" i="5"/>
  <c r="I397" i="5"/>
  <c r="H397" i="5"/>
  <c r="G397" i="5"/>
  <c r="F397" i="5"/>
  <c r="E397" i="5"/>
  <c r="D397" i="5"/>
  <c r="C397" i="5"/>
  <c r="O393" i="5"/>
  <c r="N393" i="5"/>
  <c r="M393" i="5"/>
  <c r="L393" i="5"/>
  <c r="K393" i="5"/>
  <c r="J393" i="5"/>
  <c r="I393" i="5"/>
  <c r="H393" i="5"/>
  <c r="G393" i="5"/>
  <c r="F393" i="5"/>
  <c r="E393" i="5"/>
  <c r="D393" i="5"/>
  <c r="C393" i="5"/>
  <c r="O382" i="5"/>
  <c r="N382" i="5"/>
  <c r="M382" i="5"/>
  <c r="L382" i="5"/>
  <c r="K382" i="5"/>
  <c r="J382" i="5"/>
  <c r="I382" i="5"/>
  <c r="H382" i="5"/>
  <c r="G382" i="5"/>
  <c r="F382" i="5"/>
  <c r="E382" i="5"/>
  <c r="D382" i="5"/>
  <c r="C382" i="5"/>
  <c r="O378" i="5"/>
  <c r="N378" i="5"/>
  <c r="M378" i="5"/>
  <c r="L378" i="5"/>
  <c r="K378" i="5"/>
  <c r="J378" i="5"/>
  <c r="I378" i="5"/>
  <c r="H378" i="5"/>
  <c r="G378" i="5"/>
  <c r="F378" i="5"/>
  <c r="E378" i="5"/>
  <c r="D378" i="5"/>
  <c r="C378" i="5"/>
  <c r="O364" i="5"/>
  <c r="N364" i="5"/>
  <c r="M364" i="5"/>
  <c r="L364" i="5"/>
  <c r="K364" i="5"/>
  <c r="J364" i="5"/>
  <c r="I364" i="5"/>
  <c r="H364" i="5"/>
  <c r="G364" i="5"/>
  <c r="F364" i="5"/>
  <c r="E364" i="5"/>
  <c r="D364" i="5"/>
  <c r="C364" i="5"/>
  <c r="O358" i="5"/>
  <c r="N358" i="5"/>
  <c r="M358" i="5"/>
  <c r="L358" i="5"/>
  <c r="K358" i="5"/>
  <c r="J358" i="5"/>
  <c r="I358" i="5"/>
  <c r="H358" i="5"/>
  <c r="G358" i="5"/>
  <c r="F358" i="5"/>
  <c r="E358" i="5"/>
  <c r="D358" i="5"/>
  <c r="C358" i="5"/>
  <c r="O354" i="5"/>
  <c r="N354" i="5"/>
  <c r="M354" i="5"/>
  <c r="L354" i="5"/>
  <c r="K354" i="5"/>
  <c r="J354" i="5"/>
  <c r="I354" i="5"/>
  <c r="H354" i="5"/>
  <c r="G354" i="5"/>
  <c r="F354" i="5"/>
  <c r="E354" i="5"/>
  <c r="D354" i="5"/>
  <c r="C354" i="5"/>
  <c r="O343" i="5"/>
  <c r="N343" i="5"/>
  <c r="M343" i="5"/>
  <c r="L343" i="5"/>
  <c r="K343" i="5"/>
  <c r="J343" i="5"/>
  <c r="I343" i="5"/>
  <c r="H343" i="5"/>
  <c r="G343" i="5"/>
  <c r="F343" i="5"/>
  <c r="E343" i="5"/>
  <c r="D343" i="5"/>
  <c r="C343" i="5"/>
  <c r="O339" i="5"/>
  <c r="O365" i="5" s="1"/>
  <c r="O416" i="5" s="1"/>
  <c r="N339" i="5"/>
  <c r="M339" i="5"/>
  <c r="L339" i="5"/>
  <c r="K339" i="5"/>
  <c r="J339" i="5"/>
  <c r="I339" i="5"/>
  <c r="I365" i="5" s="1"/>
  <c r="I416" i="5" s="1"/>
  <c r="H339" i="5"/>
  <c r="G339" i="5"/>
  <c r="G365" i="5" s="1"/>
  <c r="G416" i="5" s="1"/>
  <c r="F339" i="5"/>
  <c r="E339" i="5"/>
  <c r="D339" i="5"/>
  <c r="C339" i="5"/>
  <c r="O325" i="5"/>
  <c r="N325" i="5"/>
  <c r="M325" i="5"/>
  <c r="L325" i="5"/>
  <c r="K325" i="5"/>
  <c r="J325" i="5"/>
  <c r="I325" i="5"/>
  <c r="H325" i="5"/>
  <c r="G325" i="5"/>
  <c r="F325" i="5"/>
  <c r="E325" i="5"/>
  <c r="D325" i="5"/>
  <c r="C325" i="5"/>
  <c r="O319" i="5"/>
  <c r="N319" i="5"/>
  <c r="M319" i="5"/>
  <c r="L319" i="5"/>
  <c r="K319" i="5"/>
  <c r="J319" i="5"/>
  <c r="I319" i="5"/>
  <c r="H319" i="5"/>
  <c r="G319" i="5"/>
  <c r="F319" i="5"/>
  <c r="E319" i="5"/>
  <c r="D319" i="5"/>
  <c r="C319" i="5"/>
  <c r="O315" i="5"/>
  <c r="N315" i="5"/>
  <c r="M315" i="5"/>
  <c r="L315" i="5"/>
  <c r="K315" i="5"/>
  <c r="J315" i="5"/>
  <c r="I315" i="5"/>
  <c r="H315" i="5"/>
  <c r="G315" i="5"/>
  <c r="F315" i="5"/>
  <c r="E315" i="5"/>
  <c r="D315" i="5"/>
  <c r="C315" i="5"/>
  <c r="O304" i="5"/>
  <c r="N304" i="5"/>
  <c r="M304" i="5"/>
  <c r="L304" i="5"/>
  <c r="K304" i="5"/>
  <c r="J304" i="5"/>
  <c r="I304" i="5"/>
  <c r="I326" i="5" s="1"/>
  <c r="I415" i="5" s="1"/>
  <c r="H304" i="5"/>
  <c r="G304" i="5"/>
  <c r="F304" i="5"/>
  <c r="E304" i="5"/>
  <c r="D304" i="5"/>
  <c r="C304" i="5"/>
  <c r="O300" i="5"/>
  <c r="N300" i="5"/>
  <c r="N326" i="5" s="1"/>
  <c r="N415" i="5" s="1"/>
  <c r="M300" i="5"/>
  <c r="L300" i="5"/>
  <c r="K300" i="5"/>
  <c r="J300" i="5"/>
  <c r="I300" i="5"/>
  <c r="H300" i="5"/>
  <c r="H326" i="5" s="1"/>
  <c r="H415" i="5" s="1"/>
  <c r="G300" i="5"/>
  <c r="F300" i="5"/>
  <c r="F326" i="5" s="1"/>
  <c r="F415" i="5" s="1"/>
  <c r="E300" i="5"/>
  <c r="D300" i="5"/>
  <c r="D326" i="5" s="1"/>
  <c r="D415" i="5" s="1"/>
  <c r="C300" i="5"/>
  <c r="O286" i="5"/>
  <c r="N286" i="5"/>
  <c r="M286" i="5"/>
  <c r="L286" i="5"/>
  <c r="K286" i="5"/>
  <c r="J286" i="5"/>
  <c r="I286" i="5"/>
  <c r="H286" i="5"/>
  <c r="G286" i="5"/>
  <c r="F286" i="5"/>
  <c r="E286" i="5"/>
  <c r="D286" i="5"/>
  <c r="C286" i="5"/>
  <c r="O280" i="5"/>
  <c r="N280" i="5"/>
  <c r="M280" i="5"/>
  <c r="L280" i="5"/>
  <c r="K280" i="5"/>
  <c r="J280" i="5"/>
  <c r="I280" i="5"/>
  <c r="H280" i="5"/>
  <c r="G280" i="5"/>
  <c r="F280" i="5"/>
  <c r="E280" i="5"/>
  <c r="D280" i="5"/>
  <c r="C280" i="5"/>
  <c r="O276" i="5"/>
  <c r="N276" i="5"/>
  <c r="M276" i="5"/>
  <c r="L276" i="5"/>
  <c r="K276" i="5"/>
  <c r="J276" i="5"/>
  <c r="I276" i="5"/>
  <c r="H276" i="5"/>
  <c r="G276" i="5"/>
  <c r="F276" i="5"/>
  <c r="E276" i="5"/>
  <c r="D276" i="5"/>
  <c r="C276" i="5"/>
  <c r="O265" i="5"/>
  <c r="N265" i="5"/>
  <c r="M265" i="5"/>
  <c r="L265" i="5"/>
  <c r="K265" i="5"/>
  <c r="J265" i="5"/>
  <c r="I265" i="5"/>
  <c r="H265" i="5"/>
  <c r="G265" i="5"/>
  <c r="F265" i="5"/>
  <c r="E265" i="5"/>
  <c r="D265" i="5"/>
  <c r="C265" i="5"/>
  <c r="O261" i="5"/>
  <c r="N261" i="5"/>
  <c r="M261" i="5"/>
  <c r="L261" i="5"/>
  <c r="K261" i="5"/>
  <c r="K287" i="5" s="1"/>
  <c r="K414" i="5" s="1"/>
  <c r="J261" i="5"/>
  <c r="I261" i="5"/>
  <c r="H261" i="5"/>
  <c r="G261" i="5"/>
  <c r="F261" i="5"/>
  <c r="E261" i="5"/>
  <c r="D261" i="5"/>
  <c r="C261" i="5"/>
  <c r="C287" i="5" s="1"/>
  <c r="C414" i="5" s="1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O241" i="5"/>
  <c r="N241" i="5"/>
  <c r="M241" i="5"/>
  <c r="L241" i="5"/>
  <c r="K241" i="5"/>
  <c r="J241" i="5"/>
  <c r="I241" i="5"/>
  <c r="H241" i="5"/>
  <c r="G241" i="5"/>
  <c r="F241" i="5"/>
  <c r="E241" i="5"/>
  <c r="D241" i="5"/>
  <c r="C241" i="5"/>
  <c r="O237" i="5"/>
  <c r="N237" i="5"/>
  <c r="M237" i="5"/>
  <c r="L237" i="5"/>
  <c r="K237" i="5"/>
  <c r="J237" i="5"/>
  <c r="I237" i="5"/>
  <c r="H237" i="5"/>
  <c r="G237" i="5"/>
  <c r="F237" i="5"/>
  <c r="E237" i="5"/>
  <c r="D237" i="5"/>
  <c r="C237" i="5"/>
  <c r="O226" i="5"/>
  <c r="N226" i="5"/>
  <c r="M226" i="5"/>
  <c r="M248" i="5" s="1"/>
  <c r="M413" i="5" s="1"/>
  <c r="L226" i="5"/>
  <c r="K226" i="5"/>
  <c r="J226" i="5"/>
  <c r="I226" i="5"/>
  <c r="H226" i="5"/>
  <c r="G226" i="5"/>
  <c r="F226" i="5"/>
  <c r="E226" i="5"/>
  <c r="E248" i="5" s="1"/>
  <c r="E413" i="5" s="1"/>
  <c r="D226" i="5"/>
  <c r="C226" i="5"/>
  <c r="O222" i="5"/>
  <c r="N222" i="5"/>
  <c r="M222" i="5"/>
  <c r="L222" i="5"/>
  <c r="L248" i="5" s="1"/>
  <c r="L413" i="5" s="1"/>
  <c r="K222" i="5"/>
  <c r="J222" i="5"/>
  <c r="J248" i="5" s="1"/>
  <c r="J413" i="5" s="1"/>
  <c r="I222" i="5"/>
  <c r="H222" i="5"/>
  <c r="H248" i="5" s="1"/>
  <c r="H413" i="5" s="1"/>
  <c r="G222" i="5"/>
  <c r="F222" i="5"/>
  <c r="E222" i="5"/>
  <c r="D222" i="5"/>
  <c r="D248" i="5" s="1"/>
  <c r="D413" i="5" s="1"/>
  <c r="C222" i="5"/>
  <c r="O208" i="5"/>
  <c r="N208" i="5"/>
  <c r="M208" i="5"/>
  <c r="L208" i="5"/>
  <c r="K208" i="5"/>
  <c r="J208" i="5"/>
  <c r="I208" i="5"/>
  <c r="H208" i="5"/>
  <c r="G208" i="5"/>
  <c r="F208" i="5"/>
  <c r="E208" i="5"/>
  <c r="D208" i="5"/>
  <c r="C208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O183" i="5"/>
  <c r="O209" i="5" s="1"/>
  <c r="O412" i="5" s="1"/>
  <c r="N183" i="5"/>
  <c r="M183" i="5"/>
  <c r="M209" i="5" s="1"/>
  <c r="M412" i="5" s="1"/>
  <c r="L183" i="5"/>
  <c r="K183" i="5"/>
  <c r="J183" i="5"/>
  <c r="I183" i="5"/>
  <c r="H183" i="5"/>
  <c r="G183" i="5"/>
  <c r="G209" i="5" s="1"/>
  <c r="G412" i="5" s="1"/>
  <c r="F183" i="5"/>
  <c r="E183" i="5"/>
  <c r="E209" i="5" s="1"/>
  <c r="E412" i="5" s="1"/>
  <c r="D183" i="5"/>
  <c r="C183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O144" i="5"/>
  <c r="N144" i="5"/>
  <c r="M144" i="5"/>
  <c r="L144" i="5"/>
  <c r="K144" i="5"/>
  <c r="J144" i="5"/>
  <c r="I144" i="5"/>
  <c r="H144" i="5"/>
  <c r="H170" i="5" s="1"/>
  <c r="H411" i="5" s="1"/>
  <c r="G144" i="5"/>
  <c r="F144" i="5"/>
  <c r="E144" i="5"/>
  <c r="D144" i="5"/>
  <c r="C144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5" i="5"/>
  <c r="N105" i="5"/>
  <c r="M105" i="5"/>
  <c r="L105" i="5"/>
  <c r="K105" i="5"/>
  <c r="K131" i="5" s="1"/>
  <c r="K410" i="5" s="1"/>
  <c r="J105" i="5"/>
  <c r="I105" i="5"/>
  <c r="I131" i="5" s="1"/>
  <c r="I410" i="5" s="1"/>
  <c r="H105" i="5"/>
  <c r="G105" i="5"/>
  <c r="F105" i="5"/>
  <c r="E105" i="5"/>
  <c r="D105" i="5"/>
  <c r="C105" i="5"/>
  <c r="C131" i="5" s="1"/>
  <c r="C410" i="5" s="1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6" i="5"/>
  <c r="N66" i="5"/>
  <c r="M66" i="5"/>
  <c r="L66" i="5"/>
  <c r="K66" i="5"/>
  <c r="J66" i="5"/>
  <c r="I66" i="5"/>
  <c r="H66" i="5"/>
  <c r="H92" i="5" s="1"/>
  <c r="H409" i="5" s="1"/>
  <c r="G66" i="5"/>
  <c r="F66" i="5"/>
  <c r="E66" i="5"/>
  <c r="D66" i="5"/>
  <c r="C66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27" i="5"/>
  <c r="O53" i="5" s="1"/>
  <c r="O408" i="5" s="1"/>
  <c r="N27" i="5"/>
  <c r="M27" i="5"/>
  <c r="M53" i="5" s="1"/>
  <c r="M408" i="5" s="1"/>
  <c r="L27" i="5"/>
  <c r="K27" i="5"/>
  <c r="J27" i="5"/>
  <c r="J53" i="5" s="1"/>
  <c r="J408" i="5" s="1"/>
  <c r="I27" i="5"/>
  <c r="I53" i="5" s="1"/>
  <c r="I408" i="5" s="1"/>
  <c r="H27" i="5"/>
  <c r="G27" i="5"/>
  <c r="G53" i="5" s="1"/>
  <c r="G408" i="5" s="1"/>
  <c r="F27" i="5"/>
  <c r="E27" i="5"/>
  <c r="E53" i="5" s="1"/>
  <c r="E408" i="5" s="1"/>
  <c r="D27" i="5"/>
  <c r="C27" i="5"/>
  <c r="D365" i="5" l="1"/>
  <c r="D416" i="5" s="1"/>
  <c r="L365" i="5"/>
  <c r="L416" i="5" s="1"/>
  <c r="F53" i="5"/>
  <c r="F408" i="5" s="1"/>
  <c r="N53" i="5"/>
  <c r="N408" i="5" s="1"/>
  <c r="C92" i="5"/>
  <c r="C409" i="5" s="1"/>
  <c r="G92" i="5"/>
  <c r="G409" i="5" s="1"/>
  <c r="I92" i="5"/>
  <c r="I409" i="5" s="1"/>
  <c r="K92" i="5"/>
  <c r="K409" i="5" s="1"/>
  <c r="O92" i="5"/>
  <c r="O409" i="5" s="1"/>
  <c r="F92" i="5"/>
  <c r="F409" i="5" s="1"/>
  <c r="N92" i="5"/>
  <c r="N409" i="5" s="1"/>
  <c r="F209" i="5"/>
  <c r="F412" i="5" s="1"/>
  <c r="I248" i="5"/>
  <c r="I413" i="5" s="1"/>
  <c r="M326" i="5"/>
  <c r="M415" i="5" s="1"/>
  <c r="F365" i="5"/>
  <c r="F416" i="5" s="1"/>
  <c r="G404" i="5"/>
  <c r="G417" i="5" s="1"/>
  <c r="I404" i="5"/>
  <c r="I417" i="5" s="1"/>
  <c r="O404" i="5"/>
  <c r="O417" i="5" s="1"/>
  <c r="D170" i="5"/>
  <c r="D411" i="5" s="1"/>
  <c r="L170" i="5"/>
  <c r="L411" i="5" s="1"/>
  <c r="L326" i="5"/>
  <c r="L415" i="5" s="1"/>
  <c r="H53" i="5"/>
  <c r="H408" i="5" s="1"/>
  <c r="C53" i="5"/>
  <c r="C408" i="5" s="1"/>
  <c r="K53" i="5"/>
  <c r="K408" i="5" s="1"/>
  <c r="D53" i="5"/>
  <c r="D408" i="5" s="1"/>
  <c r="L53" i="5"/>
  <c r="L408" i="5" s="1"/>
  <c r="D92" i="5"/>
  <c r="D409" i="5" s="1"/>
  <c r="L92" i="5"/>
  <c r="L409" i="5" s="1"/>
  <c r="D131" i="5"/>
  <c r="D410" i="5" s="1"/>
  <c r="F131" i="5"/>
  <c r="F410" i="5" s="1"/>
  <c r="L131" i="5"/>
  <c r="L410" i="5" s="1"/>
  <c r="N131" i="5"/>
  <c r="N410" i="5" s="1"/>
  <c r="G131" i="5"/>
  <c r="G410" i="5" s="1"/>
  <c r="O131" i="5"/>
  <c r="O410" i="5" s="1"/>
  <c r="J131" i="5"/>
  <c r="J410" i="5" s="1"/>
  <c r="E170" i="5"/>
  <c r="E411" i="5" s="1"/>
  <c r="M170" i="5"/>
  <c r="M411" i="5" s="1"/>
  <c r="H209" i="5"/>
  <c r="H412" i="5" s="1"/>
  <c r="J209" i="5"/>
  <c r="J412" i="5" s="1"/>
  <c r="C209" i="5"/>
  <c r="C412" i="5" s="1"/>
  <c r="K209" i="5"/>
  <c r="K412" i="5" s="1"/>
  <c r="N209" i="5"/>
  <c r="N412" i="5" s="1"/>
  <c r="C248" i="5"/>
  <c r="C413" i="5" s="1"/>
  <c r="G248" i="5"/>
  <c r="G413" i="5" s="1"/>
  <c r="K248" i="5"/>
  <c r="K413" i="5" s="1"/>
  <c r="O248" i="5"/>
  <c r="O413" i="5" s="1"/>
  <c r="F248" i="5"/>
  <c r="F413" i="5" s="1"/>
  <c r="N248" i="5"/>
  <c r="N413" i="5" s="1"/>
  <c r="J287" i="5"/>
  <c r="J414" i="5" s="1"/>
  <c r="E326" i="5"/>
  <c r="E415" i="5" s="1"/>
  <c r="G326" i="5"/>
  <c r="G415" i="5" s="1"/>
  <c r="O326" i="5"/>
  <c r="O415" i="5" s="1"/>
  <c r="J326" i="5"/>
  <c r="J415" i="5" s="1"/>
  <c r="J365" i="5"/>
  <c r="J416" i="5" s="1"/>
  <c r="N365" i="5"/>
  <c r="N416" i="5" s="1"/>
  <c r="D404" i="5"/>
  <c r="D417" i="5" s="1"/>
  <c r="J404" i="5"/>
  <c r="J417" i="5" s="1"/>
  <c r="L404" i="5"/>
  <c r="L417" i="5" s="1"/>
  <c r="E404" i="5"/>
  <c r="E417" i="5" s="1"/>
  <c r="M404" i="5"/>
  <c r="M417" i="5" s="1"/>
  <c r="H404" i="5"/>
  <c r="H417" i="5" s="1"/>
  <c r="E131" i="5"/>
  <c r="E410" i="5" s="1"/>
  <c r="F170" i="5"/>
  <c r="F411" i="5" s="1"/>
  <c r="N170" i="5"/>
  <c r="N411" i="5" s="1"/>
  <c r="I170" i="5"/>
  <c r="I411" i="5" s="1"/>
  <c r="I209" i="5"/>
  <c r="I412" i="5" s="1"/>
  <c r="D209" i="5"/>
  <c r="D412" i="5" s="1"/>
  <c r="L209" i="5"/>
  <c r="L412" i="5" s="1"/>
  <c r="I287" i="5"/>
  <c r="I414" i="5" s="1"/>
  <c r="H365" i="5"/>
  <c r="H416" i="5" s="1"/>
  <c r="C365" i="5"/>
  <c r="C416" i="5" s="1"/>
  <c r="K365" i="5"/>
  <c r="K416" i="5" s="1"/>
  <c r="C404" i="5"/>
  <c r="C417" i="5" s="1"/>
  <c r="K404" i="5"/>
  <c r="K417" i="5" s="1"/>
  <c r="F404" i="5"/>
  <c r="F417" i="5" s="1"/>
  <c r="N404" i="5"/>
  <c r="N417" i="5" s="1"/>
  <c r="M131" i="5"/>
  <c r="M410" i="5" s="1"/>
  <c r="G170" i="5"/>
  <c r="G411" i="5" s="1"/>
  <c r="O170" i="5"/>
  <c r="O411" i="5" s="1"/>
  <c r="J170" i="5"/>
  <c r="J411" i="5" s="1"/>
  <c r="D287" i="5"/>
  <c r="D414" i="5" s="1"/>
  <c r="G287" i="5"/>
  <c r="G414" i="5" s="1"/>
  <c r="G418" i="5" s="1"/>
  <c r="G419" i="5" s="1"/>
  <c r="E287" i="5"/>
  <c r="E414" i="5" s="1"/>
  <c r="M287" i="5"/>
  <c r="M414" i="5" s="1"/>
  <c r="H287" i="5"/>
  <c r="H414" i="5" s="1"/>
  <c r="J92" i="5"/>
  <c r="J409" i="5" s="1"/>
  <c r="J418" i="5" s="1"/>
  <c r="J419" i="5" s="1"/>
  <c r="E92" i="5"/>
  <c r="E409" i="5" s="1"/>
  <c r="M92" i="5"/>
  <c r="M409" i="5" s="1"/>
  <c r="C170" i="5"/>
  <c r="C411" i="5" s="1"/>
  <c r="K170" i="5"/>
  <c r="K411" i="5" s="1"/>
  <c r="K418" i="5" s="1"/>
  <c r="K419" i="5" s="1"/>
  <c r="F287" i="5"/>
  <c r="F414" i="5" s="1"/>
  <c r="N287" i="5"/>
  <c r="N414" i="5" s="1"/>
  <c r="E365" i="5"/>
  <c r="E416" i="5" s="1"/>
  <c r="M365" i="5"/>
  <c r="M416" i="5" s="1"/>
  <c r="H131" i="5"/>
  <c r="H410" i="5" s="1"/>
  <c r="L287" i="5"/>
  <c r="L414" i="5" s="1"/>
  <c r="L418" i="5" s="1"/>
  <c r="L419" i="5" s="1"/>
  <c r="O287" i="5"/>
  <c r="O414" i="5" s="1"/>
  <c r="C326" i="5"/>
  <c r="C415" i="5" s="1"/>
  <c r="K326" i="5"/>
  <c r="K415" i="5" s="1"/>
  <c r="N40" i="4"/>
  <c r="P40" i="4" s="1"/>
  <c r="N39" i="4"/>
  <c r="P39" i="4" s="1"/>
  <c r="N38" i="4"/>
  <c r="O38" i="4" s="1"/>
  <c r="N37" i="4"/>
  <c r="P37" i="4" s="1"/>
  <c r="N36" i="4"/>
  <c r="P36" i="4" s="1"/>
  <c r="N35" i="4"/>
  <c r="O35" i="4" s="1"/>
  <c r="N34" i="4"/>
  <c r="P34" i="4" s="1"/>
  <c r="N33" i="4"/>
  <c r="P33" i="4" s="1"/>
  <c r="N32" i="4"/>
  <c r="P32" i="4" s="1"/>
  <c r="N31" i="4"/>
  <c r="P31" i="4" s="1"/>
  <c r="O30" i="4"/>
  <c r="N30" i="4"/>
  <c r="P30" i="4" s="1"/>
  <c r="N29" i="4"/>
  <c r="P29" i="4" s="1"/>
  <c r="N28" i="4"/>
  <c r="P28" i="4" s="1"/>
  <c r="P27" i="4"/>
  <c r="N27" i="4"/>
  <c r="O27" i="4" s="1"/>
  <c r="N26" i="4"/>
  <c r="P26" i="4" s="1"/>
  <c r="N25" i="4"/>
  <c r="O25" i="4" s="1"/>
  <c r="P24" i="4"/>
  <c r="N24" i="4"/>
  <c r="O24" i="4" s="1"/>
  <c r="N23" i="4"/>
  <c r="P23" i="4" s="1"/>
  <c r="N22" i="4"/>
  <c r="P22" i="4" s="1"/>
  <c r="N21" i="4"/>
  <c r="P21" i="4" s="1"/>
  <c r="N20" i="4"/>
  <c r="P20" i="4" s="1"/>
  <c r="N19" i="4"/>
  <c r="O19" i="4" s="1"/>
  <c r="N18" i="4"/>
  <c r="P18" i="4" s="1"/>
  <c r="N17" i="4"/>
  <c r="P17" i="4" s="1"/>
  <c r="N16" i="4"/>
  <c r="O16" i="4" s="1"/>
  <c r="N15" i="4"/>
  <c r="P15" i="4" s="1"/>
  <c r="N14" i="4"/>
  <c r="P14" i="4" s="1"/>
  <c r="N13" i="4"/>
  <c r="P13" i="4" s="1"/>
  <c r="N12" i="4"/>
  <c r="P12" i="4" s="1"/>
  <c r="O11" i="4"/>
  <c r="N11" i="4"/>
  <c r="P11" i="4" s="1"/>
  <c r="P38" i="4" l="1"/>
  <c r="M418" i="5"/>
  <c r="M419" i="5" s="1"/>
  <c r="N418" i="5"/>
  <c r="N419" i="5" s="1"/>
  <c r="P19" i="4"/>
  <c r="P16" i="4"/>
  <c r="P35" i="4"/>
  <c r="H418" i="5"/>
  <c r="H419" i="5" s="1"/>
  <c r="C418" i="5"/>
  <c r="C419" i="5" s="1"/>
  <c r="E418" i="5"/>
  <c r="E419" i="5" s="1"/>
  <c r="O418" i="5"/>
  <c r="O419" i="5" s="1"/>
  <c r="F418" i="5"/>
  <c r="F419" i="5" s="1"/>
  <c r="D418" i="5"/>
  <c r="D419" i="5" s="1"/>
  <c r="I418" i="5"/>
  <c r="I419" i="5" s="1"/>
  <c r="O14" i="4"/>
  <c r="O22" i="4"/>
  <c r="O33" i="4"/>
  <c r="O17" i="4"/>
  <c r="O28" i="4"/>
  <c r="O36" i="4"/>
  <c r="O12" i="4"/>
  <c r="O20" i="4"/>
  <c r="O31" i="4"/>
  <c r="O39" i="4"/>
  <c r="O15" i="4"/>
  <c r="O23" i="4"/>
  <c r="O26" i="4"/>
  <c r="O34" i="4"/>
  <c r="O18" i="4"/>
  <c r="O29" i="4"/>
  <c r="O37" i="4"/>
  <c r="O13" i="4"/>
  <c r="O21" i="4"/>
  <c r="O32" i="4"/>
  <c r="O40" i="4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O25" i="3" s="1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O13" i="3" l="1"/>
  <c r="P13" i="3"/>
  <c r="O17" i="3"/>
  <c r="P17" i="3"/>
  <c r="O21" i="3"/>
  <c r="P21" i="3"/>
  <c r="O23" i="3"/>
  <c r="P23" i="3"/>
  <c r="P27" i="3"/>
  <c r="O27" i="3"/>
  <c r="P29" i="3"/>
  <c r="O29" i="3"/>
  <c r="P31" i="3"/>
  <c r="O31" i="3"/>
  <c r="P33" i="3"/>
  <c r="O33" i="3"/>
  <c r="P35" i="3"/>
  <c r="O35" i="3"/>
  <c r="P37" i="3"/>
  <c r="O37" i="3"/>
  <c r="P39" i="3"/>
  <c r="O39" i="3"/>
  <c r="O15" i="3"/>
  <c r="P15" i="3"/>
  <c r="O19" i="3"/>
  <c r="P19" i="3"/>
  <c r="P12" i="3"/>
  <c r="O12" i="3"/>
  <c r="P14" i="3"/>
  <c r="O14" i="3"/>
  <c r="P16" i="3"/>
  <c r="O16" i="3"/>
  <c r="P18" i="3"/>
  <c r="O18" i="3"/>
  <c r="P20" i="3"/>
  <c r="O20" i="3"/>
  <c r="P22" i="3"/>
  <c r="O22" i="3"/>
  <c r="P24" i="3"/>
  <c r="O24" i="3"/>
  <c r="O26" i="3"/>
  <c r="P26" i="3"/>
  <c r="P28" i="3"/>
  <c r="O28" i="3"/>
  <c r="P30" i="3"/>
  <c r="O30" i="3"/>
  <c r="O32" i="3"/>
  <c r="P32" i="3"/>
  <c r="P34" i="3"/>
  <c r="O34" i="3"/>
  <c r="P36" i="3"/>
  <c r="O36" i="3"/>
  <c r="O38" i="3"/>
  <c r="P38" i="3"/>
  <c r="P40" i="3"/>
  <c r="O40" i="3"/>
  <c r="P11" i="3"/>
  <c r="O11" i="3"/>
  <c r="O350" i="1" l="1"/>
  <c r="N350" i="1"/>
  <c r="M350" i="1"/>
  <c r="L350" i="1"/>
  <c r="K350" i="1"/>
  <c r="J350" i="1"/>
  <c r="I350" i="1"/>
  <c r="H350" i="1"/>
  <c r="G350" i="1"/>
  <c r="F350" i="1"/>
  <c r="E350" i="1"/>
  <c r="D350" i="1"/>
  <c r="C350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5" i="1"/>
  <c r="N25" i="1"/>
  <c r="N47" i="1" s="1"/>
  <c r="M25" i="1"/>
  <c r="L25" i="1"/>
  <c r="L47" i="1" s="1"/>
  <c r="K25" i="1"/>
  <c r="J25" i="1"/>
  <c r="J47" i="1" s="1"/>
  <c r="I25" i="1"/>
  <c r="H25" i="1"/>
  <c r="H47" i="1" s="1"/>
  <c r="G25" i="1"/>
  <c r="F25" i="1"/>
  <c r="F47" i="1" s="1"/>
  <c r="E25" i="1"/>
  <c r="D25" i="1"/>
  <c r="D47" i="1" s="1"/>
  <c r="C25" i="1"/>
  <c r="E47" i="1" l="1"/>
  <c r="E355" i="1" s="1"/>
  <c r="G47" i="1"/>
  <c r="G355" i="1" s="1"/>
  <c r="I47" i="1"/>
  <c r="I355" i="1" s="1"/>
  <c r="K47" i="1"/>
  <c r="K355" i="1" s="1"/>
  <c r="M47" i="1"/>
  <c r="M355" i="1" s="1"/>
  <c r="O47" i="1"/>
  <c r="O355" i="1" s="1"/>
  <c r="C115" i="1"/>
  <c r="C357" i="1" s="1"/>
  <c r="I185" i="1"/>
  <c r="I359" i="1" s="1"/>
  <c r="O252" i="1"/>
  <c r="O361" i="1" s="1"/>
  <c r="M318" i="1"/>
  <c r="M363" i="1" s="1"/>
  <c r="K115" i="1"/>
  <c r="K357" i="1" s="1"/>
  <c r="G252" i="1"/>
  <c r="G361" i="1" s="1"/>
  <c r="E318" i="1"/>
  <c r="E363" i="1" s="1"/>
  <c r="E82" i="1"/>
  <c r="E356" i="1" s="1"/>
  <c r="M82" i="1"/>
  <c r="M356" i="1" s="1"/>
  <c r="C151" i="1"/>
  <c r="C358" i="1" s="1"/>
  <c r="K151" i="1"/>
  <c r="K358" i="1" s="1"/>
  <c r="F151" i="1"/>
  <c r="F358" i="1" s="1"/>
  <c r="N151" i="1"/>
  <c r="N358" i="1" s="1"/>
  <c r="I217" i="1"/>
  <c r="I360" i="1" s="1"/>
  <c r="D217" i="1"/>
  <c r="D360" i="1" s="1"/>
  <c r="G284" i="1"/>
  <c r="G362" i="1" s="1"/>
  <c r="O284" i="1"/>
  <c r="O362" i="1" s="1"/>
  <c r="E351" i="1"/>
  <c r="E364" i="1" s="1"/>
  <c r="M351" i="1"/>
  <c r="M364" i="1" s="1"/>
  <c r="H82" i="1"/>
  <c r="H356" i="1" s="1"/>
  <c r="J284" i="1"/>
  <c r="J362" i="1" s="1"/>
  <c r="L217" i="1"/>
  <c r="L360" i="1" s="1"/>
  <c r="H351" i="1"/>
  <c r="H364" i="1" s="1"/>
  <c r="G151" i="1"/>
  <c r="G358" i="1" s="1"/>
  <c r="C185" i="1"/>
  <c r="C359" i="1" s="1"/>
  <c r="E217" i="1"/>
  <c r="E360" i="1" s="1"/>
  <c r="F351" i="1"/>
  <c r="F364" i="1" s="1"/>
  <c r="D355" i="1"/>
  <c r="L355" i="1"/>
  <c r="J115" i="1"/>
  <c r="J357" i="1" s="1"/>
  <c r="H185" i="1"/>
  <c r="H359" i="1" s="1"/>
  <c r="F252" i="1"/>
  <c r="F361" i="1" s="1"/>
  <c r="N252" i="1"/>
  <c r="N361" i="1" s="1"/>
  <c r="D318" i="1"/>
  <c r="D363" i="1" s="1"/>
  <c r="L318" i="1"/>
  <c r="L363" i="1" s="1"/>
  <c r="D82" i="1"/>
  <c r="D356" i="1" s="1"/>
  <c r="L82" i="1"/>
  <c r="L356" i="1" s="1"/>
  <c r="J151" i="1"/>
  <c r="J358" i="1" s="1"/>
  <c r="H217" i="1"/>
  <c r="H360" i="1" s="1"/>
  <c r="F284" i="1"/>
  <c r="F362" i="1" s="1"/>
  <c r="N284" i="1"/>
  <c r="N362" i="1" s="1"/>
  <c r="D351" i="1"/>
  <c r="D364" i="1" s="1"/>
  <c r="F82" i="1"/>
  <c r="F356" i="1" s="1"/>
  <c r="E115" i="1"/>
  <c r="E357" i="1" s="1"/>
  <c r="O151" i="1"/>
  <c r="O358" i="1" s="1"/>
  <c r="J217" i="1"/>
  <c r="J360" i="1" s="1"/>
  <c r="H284" i="1"/>
  <c r="H362" i="1" s="1"/>
  <c r="O318" i="1"/>
  <c r="O363" i="1" s="1"/>
  <c r="I351" i="1"/>
  <c r="I364" i="1" s="1"/>
  <c r="N355" i="1"/>
  <c r="J82" i="1"/>
  <c r="J356" i="1" s="1"/>
  <c r="N115" i="1"/>
  <c r="N357" i="1" s="1"/>
  <c r="L115" i="1"/>
  <c r="L357" i="1" s="1"/>
  <c r="E151" i="1"/>
  <c r="E358" i="1" s="1"/>
  <c r="L185" i="1"/>
  <c r="L359" i="1" s="1"/>
  <c r="N217" i="1"/>
  <c r="N360" i="1" s="1"/>
  <c r="L284" i="1"/>
  <c r="L362" i="1" s="1"/>
  <c r="F318" i="1"/>
  <c r="F363" i="1" s="1"/>
  <c r="O351" i="1"/>
  <c r="O364" i="1" s="1"/>
  <c r="C82" i="1"/>
  <c r="C356" i="1" s="1"/>
  <c r="K82" i="1"/>
  <c r="K356" i="1" s="1"/>
  <c r="G115" i="1"/>
  <c r="G357" i="1" s="1"/>
  <c r="O115" i="1"/>
  <c r="O357" i="1" s="1"/>
  <c r="I151" i="1"/>
  <c r="I358" i="1" s="1"/>
  <c r="E185" i="1"/>
  <c r="E359" i="1" s="1"/>
  <c r="M185" i="1"/>
  <c r="M359" i="1" s="1"/>
  <c r="G217" i="1"/>
  <c r="G360" i="1" s="1"/>
  <c r="O217" i="1"/>
  <c r="O360" i="1" s="1"/>
  <c r="C252" i="1"/>
  <c r="C361" i="1" s="1"/>
  <c r="K252" i="1"/>
  <c r="K361" i="1" s="1"/>
  <c r="E284" i="1"/>
  <c r="E362" i="1" s="1"/>
  <c r="M284" i="1"/>
  <c r="M362" i="1" s="1"/>
  <c r="I318" i="1"/>
  <c r="I363" i="1" s="1"/>
  <c r="C351" i="1"/>
  <c r="C364" i="1" s="1"/>
  <c r="I82" i="1"/>
  <c r="I356" i="1" s="1"/>
  <c r="D151" i="1"/>
  <c r="D358" i="1" s="1"/>
  <c r="K185" i="1"/>
  <c r="K359" i="1" s="1"/>
  <c r="I252" i="1"/>
  <c r="I361" i="1" s="1"/>
  <c r="C284" i="1"/>
  <c r="C362" i="1" s="1"/>
  <c r="N351" i="1"/>
  <c r="N364" i="1" s="1"/>
  <c r="H355" i="1"/>
  <c r="G82" i="1"/>
  <c r="G356" i="1" s="1"/>
  <c r="D115" i="1"/>
  <c r="D357" i="1" s="1"/>
  <c r="M151" i="1"/>
  <c r="M358" i="1" s="1"/>
  <c r="D185" i="1"/>
  <c r="D359" i="1" s="1"/>
  <c r="C217" i="1"/>
  <c r="C360" i="1" s="1"/>
  <c r="F217" i="1"/>
  <c r="F360" i="1" s="1"/>
  <c r="H252" i="1"/>
  <c r="H361" i="1" s="1"/>
  <c r="D284" i="1"/>
  <c r="D362" i="1" s="1"/>
  <c r="H318" i="1"/>
  <c r="H363" i="1" s="1"/>
  <c r="G351" i="1"/>
  <c r="G364" i="1" s="1"/>
  <c r="J355" i="1"/>
  <c r="H115" i="1"/>
  <c r="H357" i="1" s="1"/>
  <c r="F185" i="1"/>
  <c r="F359" i="1" s="1"/>
  <c r="N185" i="1"/>
  <c r="N359" i="1" s="1"/>
  <c r="D252" i="1"/>
  <c r="D361" i="1" s="1"/>
  <c r="L252" i="1"/>
  <c r="L361" i="1" s="1"/>
  <c r="J318" i="1"/>
  <c r="J363" i="1" s="1"/>
  <c r="L351" i="1"/>
  <c r="L364" i="1" s="1"/>
  <c r="N82" i="1"/>
  <c r="N356" i="1" s="1"/>
  <c r="M115" i="1"/>
  <c r="M357" i="1" s="1"/>
  <c r="L151" i="1"/>
  <c r="L358" i="1" s="1"/>
  <c r="M217" i="1"/>
  <c r="M360" i="1" s="1"/>
  <c r="K284" i="1"/>
  <c r="K362" i="1" s="1"/>
  <c r="G318" i="1"/>
  <c r="G363" i="1" s="1"/>
  <c r="F355" i="1"/>
  <c r="O82" i="1"/>
  <c r="O356" i="1" s="1"/>
  <c r="F115" i="1"/>
  <c r="F357" i="1" s="1"/>
  <c r="H151" i="1"/>
  <c r="H358" i="1" s="1"/>
  <c r="J185" i="1"/>
  <c r="J359" i="1" s="1"/>
  <c r="K217" i="1"/>
  <c r="K360" i="1" s="1"/>
  <c r="J252" i="1"/>
  <c r="J361" i="1" s="1"/>
  <c r="I284" i="1"/>
  <c r="I362" i="1" s="1"/>
  <c r="N318" i="1"/>
  <c r="N363" i="1" s="1"/>
  <c r="J351" i="1"/>
  <c r="J364" i="1" s="1"/>
  <c r="C47" i="1"/>
  <c r="C355" i="1" s="1"/>
  <c r="I115" i="1"/>
  <c r="I357" i="1" s="1"/>
  <c r="G185" i="1"/>
  <c r="G359" i="1" s="1"/>
  <c r="O185" i="1"/>
  <c r="O359" i="1" s="1"/>
  <c r="E252" i="1"/>
  <c r="E361" i="1" s="1"/>
  <c r="M252" i="1"/>
  <c r="M361" i="1" s="1"/>
  <c r="C318" i="1"/>
  <c r="C363" i="1" s="1"/>
  <c r="K318" i="1"/>
  <c r="K363" i="1" s="1"/>
  <c r="K351" i="1"/>
  <c r="K364" i="1" s="1"/>
  <c r="C365" i="1" l="1"/>
  <c r="C366" i="1" s="1"/>
  <c r="M365" i="1"/>
  <c r="M366" i="1" s="1"/>
  <c r="N365" i="1"/>
  <c r="N366" i="1" s="1"/>
  <c r="O365" i="1"/>
  <c r="O366" i="1" s="1"/>
  <c r="E365" i="1"/>
  <c r="E366" i="1" s="1"/>
  <c r="G365" i="1"/>
  <c r="G366" i="1" s="1"/>
  <c r="I365" i="1"/>
  <c r="I366" i="1" s="1"/>
  <c r="H365" i="1"/>
  <c r="H366" i="1" s="1"/>
  <c r="J365" i="1"/>
  <c r="J366" i="1" s="1"/>
  <c r="L365" i="1"/>
  <c r="L366" i="1" s="1"/>
  <c r="F365" i="1"/>
  <c r="F366" i="1" s="1"/>
  <c r="D365" i="1"/>
  <c r="D366" i="1" s="1"/>
  <c r="K365" i="1"/>
  <c r="K366" i="1" s="1"/>
</calcChain>
</file>

<file path=xl/sharedStrings.xml><?xml version="1.0" encoding="utf-8"?>
<sst xmlns="http://schemas.openxmlformats.org/spreadsheetml/2006/main" count="2072" uniqueCount="229">
  <si>
    <t>УТВЕРЖДАЮ:</t>
  </si>
  <si>
    <t xml:space="preserve"> (наименование учреждения)</t>
  </si>
  <si>
    <t>(Ф.И.О.  руководителя учреждения)</t>
  </si>
  <si>
    <t>«____»___________202_</t>
  </si>
  <si>
    <t>Меню приготавливаемых блюд</t>
  </si>
  <si>
    <t>(возрастная категория: от 3 до 7 лет)</t>
  </si>
  <si>
    <t>1 неделя</t>
  </si>
  <si>
    <t>День 1 понедельник</t>
  </si>
  <si>
    <t>В1</t>
  </si>
  <si>
    <t>С</t>
  </si>
  <si>
    <t>А</t>
  </si>
  <si>
    <t>Е</t>
  </si>
  <si>
    <t>Са</t>
  </si>
  <si>
    <t>Mg</t>
  </si>
  <si>
    <t>Fe</t>
  </si>
  <si>
    <t>ЗАВТРАК</t>
  </si>
  <si>
    <t>№ сб. рец.</t>
  </si>
  <si>
    <t>Наименование блюда</t>
  </si>
  <si>
    <t>Выход, г</t>
  </si>
  <si>
    <t>Белки, г</t>
  </si>
  <si>
    <t>Жиры, г</t>
  </si>
  <si>
    <t>Углеводы.г</t>
  </si>
  <si>
    <t>Эн. Цен, ккал.</t>
  </si>
  <si>
    <t>Витамины</t>
  </si>
  <si>
    <t>Минеральные вещества</t>
  </si>
  <si>
    <t>B1</t>
  </si>
  <si>
    <t>C</t>
  </si>
  <si>
    <t>P</t>
  </si>
  <si>
    <t>2-ой ЗАВТРАК</t>
  </si>
  <si>
    <t>сезон: весенне-летний</t>
  </si>
  <si>
    <t>ОБЕД</t>
  </si>
  <si>
    <t>ПОЛДНИК</t>
  </si>
  <si>
    <t>УЖИН</t>
  </si>
  <si>
    <t>Всего за день:</t>
  </si>
  <si>
    <t>День 2 вторник</t>
  </si>
  <si>
    <t>День 3 среда</t>
  </si>
  <si>
    <t>День 4 четверг</t>
  </si>
  <si>
    <t>День 5 пятница</t>
  </si>
  <si>
    <t>2 неделя</t>
  </si>
  <si>
    <t>День 8 среда</t>
  </si>
  <si>
    <t>День 7 вторник</t>
  </si>
  <si>
    <t>День 6 понедельник</t>
  </si>
  <si>
    <t>День 9 четверг</t>
  </si>
  <si>
    <t>День 10 пятница</t>
  </si>
  <si>
    <t xml:space="preserve">день </t>
  </si>
  <si>
    <t>День недели</t>
  </si>
  <si>
    <t>Обьем блюд</t>
  </si>
  <si>
    <t>Белки</t>
  </si>
  <si>
    <t>Жиры</t>
  </si>
  <si>
    <t>Углеводы</t>
  </si>
  <si>
    <t>ЭЦ, ккал</t>
  </si>
  <si>
    <t xml:space="preserve">Са </t>
  </si>
  <si>
    <t xml:space="preserve">Р </t>
  </si>
  <si>
    <t>Понедельник</t>
  </si>
  <si>
    <t>Вторник</t>
  </si>
  <si>
    <t xml:space="preserve">Среда </t>
  </si>
  <si>
    <t>Четверг</t>
  </si>
  <si>
    <t>Пятница</t>
  </si>
  <si>
    <t>Итого :</t>
  </si>
  <si>
    <t>В среднем за 10 дней:</t>
  </si>
  <si>
    <t>Приложение № 10 к СанПиН 2.3/2.4.3590-20</t>
  </si>
  <si>
    <t>При составлении меню была использована литература:</t>
  </si>
  <si>
    <t>1. Санитарно – эпидемиологические правила и нормы СанПиН 2.3/2.4.3590-20 «Санитарно – эпидемиологические требования к организации общественного питания населения».</t>
  </si>
  <si>
    <t>2. Сборник технических нормативов – Сборник рецептур на продукцию для обучающихся во всех образовательных учреждениях / Под ред. М.П. Могильного и В.А. Тутельяна. – М.: ДеЛи плюс, 2017. – 544 стр.</t>
  </si>
  <si>
    <t>3. Сборникрецептур на продукцию для питания детей в дошкольных образрвательных организациях, , М. П. Могильный, В. А. Тутельян- М.: Дели Плюс,  2016, 640 стр.</t>
  </si>
  <si>
    <t>4. Сборник рецептур блюд и типовых меню для организации питания детей школьного возраста, М.; 2021, 289 с; подготовлен Федеральная служба по надзору в сфере защиты прав потребителей и
благополучия человека (А.Ю. Попова, И.В. Брагина, И.Г. Шевкун. )</t>
  </si>
  <si>
    <t>5. Таблицы химического состава и калорийности российских продуктов питания: Скурихин И.М., Тутельян В.А.</t>
  </si>
  <si>
    <t>6. Методические рекомендации МР 2.4.0179-20  «Рекомендации по организации питания обучающихся общеобразовательных организаций».</t>
  </si>
  <si>
    <t>Примечания: *</t>
  </si>
  <si>
    <r>
      <rPr>
        <sz val="10"/>
        <color theme="1"/>
        <rFont val="Calibri"/>
        <family val="2"/>
        <charset val="204"/>
      </rPr>
      <t>─</t>
    </r>
    <r>
      <rPr>
        <sz val="10"/>
        <color theme="1"/>
        <rFont val="Times New Roman"/>
        <family val="1"/>
        <charset val="204"/>
      </rPr>
      <t>в осенне-зимний период с 01 сентября до 01 октября в качестве закуски готовятся блюда из овощей натуральных свежих (помидоры    или огурцы) № рецептуры 71, 20, 23, 24.</t>
    </r>
  </si>
  <si>
    <r>
      <rPr>
        <sz val="10"/>
        <color theme="1"/>
        <rFont val="Calibri"/>
        <family val="2"/>
        <charset val="204"/>
      </rPr>
      <t>─</t>
    </r>
    <r>
      <rPr>
        <sz val="10"/>
        <color theme="1"/>
        <rFont val="Times New Roman"/>
        <family val="1"/>
        <charset val="204"/>
      </rPr>
      <t>в осенне-зимний период с 01 октября  до 01 марта в качестве закуски готовятся блюда из овощей сезонных: помидоры или огурцы соленые (№ рецептуры 70), салат из белокачанной капусты (номер рецептуры № 45), капуста квашенная промышленного производства (ГОСТ 34220-2017), салат из квашенной капусты (№ рецептуры 47), салат из свеклы отварной  (№ рецептуры 52).</t>
    </r>
  </si>
  <si>
    <r>
      <rPr>
        <sz val="10"/>
        <color theme="1"/>
        <rFont val="Calibri"/>
        <family val="2"/>
        <charset val="204"/>
      </rPr>
      <t>─</t>
    </r>
    <r>
      <rPr>
        <sz val="10"/>
        <color theme="1"/>
        <rFont val="Times New Roman"/>
        <family val="1"/>
        <charset val="204"/>
      </rPr>
      <t xml:space="preserve">в весенний период с 01 марта в качестве закуски готовятся блюда из овощей сезонных: помидоры или огурцы соленые (№ рецептуры 70), салат из свеклы отварной  (№ рецептуры 52), салат из соленых огурцов с луком (№ рецептуры 21), салат картофельный с солеными огурцами (№ руцептуры 37), икра </t>
    </r>
    <r>
      <rPr>
        <sz val="10"/>
        <color theme="1"/>
        <rFont val="Calibri"/>
        <family val="2"/>
        <charset val="204"/>
      </rPr>
      <t>─</t>
    </r>
    <r>
      <rPr>
        <sz val="10"/>
        <color theme="1"/>
        <rFont val="Times New Roman"/>
        <family val="1"/>
        <charset val="204"/>
      </rPr>
      <t>овощная из кабачков промышленного производства (ГОСТ 2654-2017).</t>
    </r>
  </si>
  <si>
    <t>Фрукты в ассортименте* в ассортименте подаются в зависимости от сезона: яблоко, мандарин, груша, банан.</t>
  </si>
  <si>
    <t>При приготовлении блюд используется йодированная соль.</t>
  </si>
  <si>
    <t>Для дополнительного обогащения рациона микронутриентами осуществляется витаминизация третьих блюд порошком аскорбиновой кислоты.</t>
  </si>
  <si>
    <t xml:space="preserve">Приложение №13 </t>
  </si>
  <si>
    <t>к СанПин  2.3./2.4.3590-20</t>
  </si>
  <si>
    <t>Ведомость контроля за рационом питания</t>
  </si>
  <si>
    <t>№п/п</t>
  </si>
  <si>
    <t>Количество пищевой продукции в нетто по дням в граммах на одного человека</t>
  </si>
  <si>
    <t>В среднем за 
10 дней</t>
  </si>
  <si>
    <t>Отклонение от 
нормы
в % (+/-)</t>
  </si>
  <si>
    <t>Наименование
группы пищевой
продукции</t>
  </si>
  <si>
    <t>Норма продукции
в граммах (нетто)
согласно Приложению №7</t>
  </si>
  <si>
    <t>Итого за 10 дней</t>
  </si>
  <si>
    <t>Молоко, молочная и кисломолочная прод.</t>
  </si>
  <si>
    <t>творог (м.д.ж. 5%-9%)</t>
  </si>
  <si>
    <t>сметана 15%</t>
  </si>
  <si>
    <t>сыр</t>
  </si>
  <si>
    <t>Мясо 1-й категории</t>
  </si>
  <si>
    <t>Птица (куры, цыплята-бройлеры, 
индейка потр., 1 категория)</t>
  </si>
  <si>
    <t>Субпродукты (печень, язык, сердце)</t>
  </si>
  <si>
    <t>Рыба (филе), в т.ч. слабо- и малосоленое</t>
  </si>
  <si>
    <t>Яйцо, шт</t>
  </si>
  <si>
    <t>картофель</t>
  </si>
  <si>
    <t>Овощи (свежие, замороженные, консервир.
Включая соленые и квашеные (не более 
10% от общего кол-ва овощей), в т.ч. Томат-
пюре, зелень, г</t>
  </si>
  <si>
    <t>Фрукты свежие</t>
  </si>
  <si>
    <t>Сухофрукты</t>
  </si>
  <si>
    <t>Соки фруктовые и овощные</t>
  </si>
  <si>
    <t>Витаминизированные напитки</t>
  </si>
  <si>
    <t>Хлеб ржаной</t>
  </si>
  <si>
    <t>Хлеб пшеничный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</si>
  <si>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</si>
  <si>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</si>
  <si>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</si>
  <si>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</si>
  <si>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</si>
  <si>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</si>
  <si>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 xml:space="preserve">Чай </t>
  </si>
  <si>
    <t>Какао-порошок</t>
  </si>
  <si>
    <t>Кофейный напиток</t>
  </si>
  <si>
    <t xml:space="preserve">Сахар </t>
  </si>
  <si>
    <t>Дрожжи хлебопекарные</t>
  </si>
  <si>
    <t>Крахмал</t>
  </si>
  <si>
    <t>Соль пищевая йодированная</t>
  </si>
  <si>
    <t>Возрастная категория от 1 до 3 лет</t>
  </si>
  <si>
    <t>Возрастная категория от 3 до 7 лет</t>
  </si>
  <si>
    <t>стоимостью 143,00 рублей в группах дневного пребывания</t>
  </si>
  <si>
    <t xml:space="preserve">двухнедельное обедов для питания детей дошкольного возраста в муниципальных дошкольных образовательных организациях </t>
  </si>
  <si>
    <t>Итого завтрак:</t>
  </si>
  <si>
    <t>Итого 2-ой завтрак:</t>
  </si>
  <si>
    <t>Итого обед:</t>
  </si>
  <si>
    <t>Итого полдник:</t>
  </si>
  <si>
    <t>Итого ужин:</t>
  </si>
  <si>
    <t>Макароны отварные с сыром
100/5/15</t>
  </si>
  <si>
    <t>сыр порциями</t>
  </si>
  <si>
    <t>410/412</t>
  </si>
  <si>
    <t>Чай с сахаром и лимоном
180/10/7</t>
  </si>
  <si>
    <t>Бутерброд с повидлом 30/10</t>
  </si>
  <si>
    <t>ПР</t>
  </si>
  <si>
    <t>Батон йодированный</t>
  </si>
  <si>
    <t>Яблоки свежие</t>
  </si>
  <si>
    <t>87/123</t>
  </si>
  <si>
    <t>Суп картофельный с горохом с гренками 200/15</t>
  </si>
  <si>
    <t>Салат из свежих огурцов</t>
  </si>
  <si>
    <t>Плов из птицы 40/100</t>
  </si>
  <si>
    <t>Хлеб ржано-пшеничный, обогащенный микронутриентами</t>
  </si>
  <si>
    <t>Булочка "Веснушка"</t>
  </si>
  <si>
    <t>Молоко кипяченое</t>
  </si>
  <si>
    <t>315/373</t>
  </si>
  <si>
    <t>Голубцы ленивые 120/30</t>
  </si>
  <si>
    <t>410/411</t>
  </si>
  <si>
    <t>Чай с сахаром 180/10</t>
  </si>
  <si>
    <t xml:space="preserve">ПР </t>
  </si>
  <si>
    <t>Каша вязкая молочная из овсяных хлопьев "Геркулес" с маслом сливочным 150/5</t>
  </si>
  <si>
    <t>Сок фруктовый</t>
  </si>
  <si>
    <t>Борщ с капустой и картофелем со сметаной 200/5</t>
  </si>
  <si>
    <t>303/374</t>
  </si>
  <si>
    <t>Запеканка картофельная с мясом (говядина)</t>
  </si>
  <si>
    <t>Тефтели мясные (1 вариант) 50/30 (говядина)</t>
  </si>
  <si>
    <t xml:space="preserve">Каша вязкая пшеничная </t>
  </si>
  <si>
    <t>Салат из свеклы отварной</t>
  </si>
  <si>
    <t>Компот из свежих яблок</t>
  </si>
  <si>
    <t>Печенье овсяное</t>
  </si>
  <si>
    <t>Ряженка</t>
  </si>
  <si>
    <t>Котлеты рыбные 
любительские с м/сл (50/5)</t>
  </si>
  <si>
    <t>Пюре картофельное</t>
  </si>
  <si>
    <t>Каша молочная вязкая пшенная с масло сливочным (150/5)</t>
  </si>
  <si>
    <t>Бутерброд с масло сливочным (30/5)</t>
  </si>
  <si>
    <t>Салат из свежих помидоров и огурцов</t>
  </si>
  <si>
    <t>Суп картофельный с макаронными изделиями</t>
  </si>
  <si>
    <t>Котлеты рубленные из птицы</t>
  </si>
  <si>
    <t>Рагу из овощей</t>
  </si>
  <si>
    <t>ТТК</t>
  </si>
  <si>
    <t>Напиток витаминизированный для детского питания</t>
  </si>
  <si>
    <t>Вафли</t>
  </si>
  <si>
    <t>249/376</t>
  </si>
  <si>
    <t>Пудинг из творога
 с ягодным соусом (80/30)</t>
  </si>
  <si>
    <t>Суп молочный с рисовой крупой</t>
  </si>
  <si>
    <t>Салат из свежих помидоров</t>
  </si>
  <si>
    <t>Щи из свежей капусты с картофелем со сметаной (200/5)</t>
  </si>
  <si>
    <t>275/372</t>
  </si>
  <si>
    <t>Биточки рыбные с овощами запеченные</t>
  </si>
  <si>
    <t>Кекс "Здоровье"</t>
  </si>
  <si>
    <t>Кефир</t>
  </si>
  <si>
    <t>Винегрет овощной</t>
  </si>
  <si>
    <t>Омлет натуральный
 с маслом сливочным (80/5)</t>
  </si>
  <si>
    <t>Кофейный напиток с молоком</t>
  </si>
  <si>
    <t>Каша жидкая молочная манная
с маслом и сахаром</t>
  </si>
  <si>
    <t>Какао с молоком</t>
  </si>
  <si>
    <t>Бананы свежие</t>
  </si>
  <si>
    <t>Суп с рыбными консервами</t>
  </si>
  <si>
    <t>299/372</t>
  </si>
  <si>
    <t>Биточки с оусом (свинина) 60/20</t>
  </si>
  <si>
    <t>Макаронные изделия отварные</t>
  </si>
  <si>
    <t>Напиток апельсиновый/лимонный</t>
  </si>
  <si>
    <t>Ватрушка с творогом</t>
  </si>
  <si>
    <t>Суфле куриное с рисом</t>
  </si>
  <si>
    <t>Морковь отварная с маслом</t>
  </si>
  <si>
    <t>Рассольник ленинградский со сметаной 200/5</t>
  </si>
  <si>
    <t>Бройлер-цыпленок, тушеный в соусе с овощами 30/150</t>
  </si>
  <si>
    <t>319/373</t>
  </si>
  <si>
    <t>Кисель из ягод
 свежих/замороженных</t>
  </si>
  <si>
    <t>Печенье сдобное</t>
  </si>
  <si>
    <t>Сырники с морковью
с молоком сгущеным 70/10</t>
  </si>
  <si>
    <t>410/413</t>
  </si>
  <si>
    <t>Чай с молоком 130/50/10</t>
  </si>
  <si>
    <t>Салат из свеклы с зеленым горошком</t>
  </si>
  <si>
    <t xml:space="preserve">Йогурт </t>
  </si>
  <si>
    <t>Фрикадельки рыбные</t>
  </si>
  <si>
    <t>Каша вязкая рисовая</t>
  </si>
  <si>
    <t>Каша молочная вязкая из риса и пшена с м/сл 150/5</t>
  </si>
  <si>
    <t>119
Сб.рец.
Тутельян, 2022</t>
  </si>
  <si>
    <t>Суфле из цыпленка-бройлера</t>
  </si>
  <si>
    <t>Капуста тушеная</t>
  </si>
  <si>
    <t>Напиток из плодов шиповника</t>
  </si>
  <si>
    <t>Сухарик ванильный</t>
  </si>
  <si>
    <t>Суп молочный  с макаронными изделиями</t>
  </si>
  <si>
    <t>Котлеты рубленные, запеченные с молочным соусом (говядина)</t>
  </si>
  <si>
    <t>Каша вязкая гречневая</t>
  </si>
  <si>
    <t>Компот из сушеных фруктов 
(смесь)</t>
  </si>
  <si>
    <t>Компот из сушеных фруктов
(смесь)</t>
  </si>
  <si>
    <t>Омлет натуральный с маслом
(80/5)</t>
  </si>
  <si>
    <t>Сыр порциями</t>
  </si>
  <si>
    <t>Икра морковная</t>
  </si>
  <si>
    <t>Суп картофельный с клецками</t>
  </si>
  <si>
    <t>Запеканка картофельная с печенью</t>
  </si>
  <si>
    <t>Компот из изюма</t>
  </si>
  <si>
    <t>Ватрушка с повидлом</t>
  </si>
  <si>
    <t>Кисель из сока натурального</t>
  </si>
  <si>
    <t>Пудинг из творога с рисом 
с молоком сгущенным (100/20)</t>
  </si>
  <si>
    <t>85/123</t>
  </si>
  <si>
    <t>Суп картофельный протертый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гренками 200/15</t>
  </si>
  <si>
    <t>Суп картофельный с крупой 
(рисовый)</t>
  </si>
  <si>
    <t>(возрастная категория: от 1 года до 3 лет)</t>
  </si>
  <si>
    <t>Бутерброд с маслом сливочным (30/5)</t>
  </si>
  <si>
    <t>249/368</t>
  </si>
  <si>
    <t>Пудинг из творога
(запеченный) с  молочным соусом 80/30</t>
  </si>
  <si>
    <t>Груши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</si>
</sst>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3" fillId="0" borderId="0" xfId="0" applyFont="1" applyAlignment="1">
      <alignment horizontal="left" vertical="center"/>
    </xf>
    <xf numFmtId="0" fontId="2" fillId="0" borderId="0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" fontId="7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1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Border="1"/>
    <xf numFmtId="165" fontId="0" fillId="0" borderId="2" xfId="0" applyNumberFormat="1" applyBorder="1"/>
    <xf numFmtId="0" fontId="7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65" fontId="6" fillId="0" borderId="2" xfId="0" applyNumberFormat="1" applyFont="1" applyBorder="1" applyAlignment="1">
      <alignment horizontal="center"/>
    </xf>
    <xf numFmtId="0" fontId="12" fillId="0" borderId="2" xfId="0" applyFont="1" applyBorder="1"/>
    <xf numFmtId="0" fontId="0" fillId="0" borderId="0" xfId="0" applyBorder="1"/>
    <xf numFmtId="1" fontId="0" fillId="0" borderId="2" xfId="0" applyNumberFormat="1" applyBorder="1"/>
    <xf numFmtId="1" fontId="0" fillId="0" borderId="2" xfId="0" applyNumberForma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/>
    <xf numFmtId="0" fontId="1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/>
    <xf numFmtId="1" fontId="12" fillId="0" borderId="2" xfId="0" applyNumberFormat="1" applyFont="1" applyBorder="1"/>
    <xf numFmtId="2" fontId="12" fillId="0" borderId="2" xfId="0" applyNumberFormat="1" applyFont="1" applyBorder="1"/>
    <xf numFmtId="165" fontId="12" fillId="0" borderId="2" xfId="0" applyNumberFormat="1" applyFont="1" applyBorder="1"/>
    <xf numFmtId="164" fontId="12" fillId="0" borderId="2" xfId="0" applyNumberFormat="1" applyFont="1" applyBorder="1" applyAlignment="1">
      <alignment wrapText="1"/>
    </xf>
    <xf numFmtId="1" fontId="12" fillId="0" borderId="2" xfId="0" applyNumberFormat="1" applyFont="1" applyBorder="1" applyAlignment="1">
      <alignment wrapText="1"/>
    </xf>
    <xf numFmtId="2" fontId="12" fillId="0" borderId="2" xfId="0" applyNumberFormat="1" applyFont="1" applyBorder="1" applyAlignment="1">
      <alignment wrapText="1"/>
    </xf>
    <xf numFmtId="165" fontId="12" fillId="0" borderId="2" xfId="0" applyNumberFormat="1" applyFont="1" applyBorder="1" applyAlignment="1">
      <alignment wrapText="1"/>
    </xf>
    <xf numFmtId="165" fontId="12" fillId="0" borderId="2" xfId="0" applyNumberFormat="1" applyFont="1" applyBorder="1" applyAlignment="1">
      <alignment horizontal="right" wrapText="1"/>
    </xf>
    <xf numFmtId="1" fontId="12" fillId="0" borderId="2" xfId="0" applyNumberFormat="1" applyFont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0" fontId="1" fillId="0" borderId="2" xfId="0" applyFont="1" applyBorder="1"/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20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Fill="1" applyBorder="1"/>
    <xf numFmtId="0" fontId="0" fillId="0" borderId="2" xfId="0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top"/>
    </xf>
    <xf numFmtId="0" fontId="25" fillId="0" borderId="2" xfId="0" applyFont="1" applyFill="1" applyBorder="1" applyAlignment="1">
      <alignment horizontal="center" vertical="top"/>
    </xf>
    <xf numFmtId="2" fontId="25" fillId="2" borderId="2" xfId="0" applyNumberFormat="1" applyFont="1" applyFill="1" applyBorder="1" applyAlignment="1">
      <alignment horizontal="center" vertical="center" wrapText="1"/>
    </xf>
    <xf numFmtId="165" fontId="25" fillId="2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" fontId="25" fillId="0" borderId="2" xfId="0" applyNumberFormat="1" applyFont="1" applyFill="1" applyBorder="1" applyAlignment="1">
      <alignment horizontal="center" vertical="center" wrapText="1"/>
    </xf>
    <xf numFmtId="1" fontId="26" fillId="0" borderId="2" xfId="0" applyNumberFormat="1" applyFont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shrinkToFit="1"/>
    </xf>
    <xf numFmtId="2" fontId="6" fillId="0" borderId="2" xfId="0" applyNumberFormat="1" applyFont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2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165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vertical="center" wrapText="1"/>
    </xf>
    <xf numFmtId="2" fontId="7" fillId="0" borderId="2" xfId="0" applyNumberFormat="1" applyFont="1" applyBorder="1"/>
    <xf numFmtId="165" fontId="7" fillId="0" borderId="2" xfId="0" applyNumberFormat="1" applyFont="1" applyBorder="1"/>
    <xf numFmtId="1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7" fillId="0" borderId="2" xfId="0" applyFont="1" applyBorder="1" applyAlignment="1">
      <alignment horizontal="left" vertical="center"/>
    </xf>
    <xf numFmtId="2" fontId="12" fillId="0" borderId="2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center" vertical="top"/>
    </xf>
    <xf numFmtId="2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2" fontId="2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/>
    </xf>
    <xf numFmtId="0" fontId="27" fillId="0" borderId="2" xfId="0" applyFont="1" applyFill="1" applyBorder="1" applyAlignment="1">
      <alignment horizontal="center" vertical="center" wrapText="1"/>
    </xf>
    <xf numFmtId="0" fontId="25" fillId="0" borderId="2" xfId="0" applyFont="1" applyBorder="1"/>
    <xf numFmtId="1" fontId="2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0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3"/>
  <sheetViews>
    <sheetView topLeftCell="A25" workbookViewId="0">
      <selection activeCell="A332" sqref="A332:O332"/>
    </sheetView>
  </sheetViews>
  <sheetFormatPr defaultRowHeight="15" x14ac:dyDescent="0.25"/>
  <cols>
    <col min="2" max="2" width="27.140625" customWidth="1"/>
  </cols>
  <sheetData>
    <row r="1" spans="1:15" x14ac:dyDescent="0.25">
      <c r="I1" s="1"/>
      <c r="J1" s="1"/>
      <c r="K1" s="1"/>
      <c r="L1" s="1"/>
      <c r="M1" s="1"/>
      <c r="N1" s="1"/>
    </row>
    <row r="2" spans="1:15" x14ac:dyDescent="0.25">
      <c r="I2" s="1"/>
      <c r="J2" s="1"/>
      <c r="K2" s="1" t="s">
        <v>0</v>
      </c>
      <c r="L2" s="1"/>
      <c r="M2" s="1"/>
      <c r="N2" s="1"/>
    </row>
    <row r="3" spans="1:15" x14ac:dyDescent="0.25">
      <c r="I3" s="1"/>
      <c r="J3" s="1"/>
      <c r="K3" s="2"/>
      <c r="L3" s="2"/>
      <c r="M3" s="2"/>
      <c r="N3" s="2"/>
    </row>
    <row r="4" spans="1:15" x14ac:dyDescent="0.25">
      <c r="I4" s="1"/>
      <c r="J4" s="1"/>
      <c r="K4" s="1"/>
      <c r="L4" s="1"/>
      <c r="M4" s="1"/>
      <c r="N4" s="1"/>
    </row>
    <row r="5" spans="1:15" x14ac:dyDescent="0.25">
      <c r="I5" s="1"/>
      <c r="J5" s="1"/>
      <c r="K5" s="2"/>
      <c r="L5" s="2"/>
      <c r="M5" s="2"/>
      <c r="N5" s="2"/>
    </row>
    <row r="6" spans="1:15" x14ac:dyDescent="0.25">
      <c r="I6" s="1"/>
      <c r="J6" s="1"/>
      <c r="K6" s="3" t="s">
        <v>1</v>
      </c>
      <c r="L6" s="1"/>
      <c r="M6" s="1"/>
      <c r="N6" s="1"/>
    </row>
    <row r="7" spans="1:15" x14ac:dyDescent="0.25">
      <c r="I7" s="1"/>
      <c r="J7" s="1"/>
      <c r="K7" s="4"/>
      <c r="L7" s="4"/>
      <c r="M7" s="4"/>
      <c r="N7" s="4"/>
    </row>
    <row r="8" spans="1:15" x14ac:dyDescent="0.25">
      <c r="I8" s="1"/>
      <c r="J8" s="1"/>
      <c r="K8" s="2"/>
      <c r="L8" s="2"/>
      <c r="M8" s="2"/>
      <c r="N8" s="2"/>
    </row>
    <row r="9" spans="1:15" x14ac:dyDescent="0.25">
      <c r="I9" s="1"/>
      <c r="J9" s="1"/>
      <c r="K9" s="3" t="s">
        <v>2</v>
      </c>
      <c r="L9" s="1"/>
      <c r="M9" s="1"/>
      <c r="N9" s="1"/>
    </row>
    <row r="10" spans="1:15" x14ac:dyDescent="0.25">
      <c r="I10" s="1"/>
      <c r="J10" s="1"/>
      <c r="K10" s="3" t="s">
        <v>3</v>
      </c>
      <c r="L10" s="1"/>
      <c r="M10" s="1"/>
      <c r="N10" s="1"/>
    </row>
    <row r="12" spans="1:15" ht="15.75" x14ac:dyDescent="0.25">
      <c r="A12" s="143" t="s">
        <v>4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 x14ac:dyDescent="0.25">
      <c r="A13" s="144" t="s">
        <v>118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1:15" x14ac:dyDescent="0.25">
      <c r="A14" s="145" t="s">
        <v>224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x14ac:dyDescent="0.25">
      <c r="A15" s="145" t="s">
        <v>117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 x14ac:dyDescent="0.25">
      <c r="A16" s="146" t="s">
        <v>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</row>
    <row r="17" spans="1:15" x14ac:dyDescent="0.25">
      <c r="A17" s="147" t="s">
        <v>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x14ac:dyDescent="0.25">
      <c r="A18" s="148" t="s">
        <v>29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 x14ac:dyDescent="0.25">
      <c r="A19" s="149" t="s">
        <v>15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  <row r="20" spans="1:15" x14ac:dyDescent="0.25">
      <c r="A20" s="150" t="s">
        <v>16</v>
      </c>
      <c r="B20" s="152" t="s">
        <v>17</v>
      </c>
      <c r="C20" s="153" t="s">
        <v>18</v>
      </c>
      <c r="D20" s="153" t="s">
        <v>19</v>
      </c>
      <c r="E20" s="153" t="s">
        <v>20</v>
      </c>
      <c r="F20" s="153" t="s">
        <v>21</v>
      </c>
      <c r="G20" s="153" t="s">
        <v>22</v>
      </c>
      <c r="H20" s="153" t="s">
        <v>23</v>
      </c>
      <c r="I20" s="153"/>
      <c r="J20" s="153"/>
      <c r="K20" s="153"/>
      <c r="L20" s="153" t="s">
        <v>24</v>
      </c>
      <c r="M20" s="153"/>
      <c r="N20" s="153"/>
      <c r="O20" s="153"/>
    </row>
    <row r="21" spans="1:15" x14ac:dyDescent="0.25">
      <c r="A21" s="151"/>
      <c r="B21" s="152"/>
      <c r="C21" s="153"/>
      <c r="D21" s="153"/>
      <c r="E21" s="153"/>
      <c r="F21" s="153"/>
      <c r="G21" s="153"/>
      <c r="H21" s="105" t="s">
        <v>25</v>
      </c>
      <c r="I21" s="105" t="s">
        <v>26</v>
      </c>
      <c r="J21" s="105" t="s">
        <v>10</v>
      </c>
      <c r="K21" s="105" t="s">
        <v>11</v>
      </c>
      <c r="L21" s="105" t="s">
        <v>12</v>
      </c>
      <c r="M21" s="105" t="s">
        <v>27</v>
      </c>
      <c r="N21" s="105" t="s">
        <v>13</v>
      </c>
      <c r="O21" s="105" t="s">
        <v>14</v>
      </c>
    </row>
    <row r="22" spans="1:15" ht="25.5" x14ac:dyDescent="0.25">
      <c r="A22" s="77">
        <v>220</v>
      </c>
      <c r="B22" s="19" t="s">
        <v>124</v>
      </c>
      <c r="C22" s="20">
        <v>120</v>
      </c>
      <c r="D22" s="85">
        <v>7.36</v>
      </c>
      <c r="E22" s="86">
        <v>8.61</v>
      </c>
      <c r="F22" s="86">
        <v>20.76</v>
      </c>
      <c r="G22" s="86">
        <v>190.4</v>
      </c>
      <c r="H22" s="87">
        <v>7.0000000000000007E-2</v>
      </c>
      <c r="I22" s="87">
        <v>0.11</v>
      </c>
      <c r="J22" s="86">
        <v>0.06</v>
      </c>
      <c r="K22" s="86">
        <v>0.77</v>
      </c>
      <c r="L22" s="86">
        <v>133.69999999999999</v>
      </c>
      <c r="M22" s="86">
        <v>108.17</v>
      </c>
      <c r="N22" s="86">
        <v>20.420000000000002</v>
      </c>
      <c r="O22" s="86">
        <v>0.97</v>
      </c>
    </row>
    <row r="23" spans="1:15" x14ac:dyDescent="0.25">
      <c r="A23" s="23">
        <v>2</v>
      </c>
      <c r="B23" s="26" t="s">
        <v>128</v>
      </c>
      <c r="C23" s="27">
        <v>40</v>
      </c>
      <c r="D23" s="28">
        <v>2.31</v>
      </c>
      <c r="E23" s="28">
        <v>0.54</v>
      </c>
      <c r="F23" s="28">
        <v>10.76</v>
      </c>
      <c r="G23" s="28">
        <v>55</v>
      </c>
      <c r="H23" s="29">
        <v>2.1999999999999999E-2</v>
      </c>
      <c r="I23" s="29">
        <v>0</v>
      </c>
      <c r="J23" s="29">
        <v>0</v>
      </c>
      <c r="K23" s="29">
        <v>0.34</v>
      </c>
      <c r="L23" s="29">
        <v>5.2</v>
      </c>
      <c r="M23" s="29">
        <v>13.9</v>
      </c>
      <c r="N23" s="29">
        <v>2.6</v>
      </c>
      <c r="O23" s="29">
        <v>0.24</v>
      </c>
    </row>
    <row r="24" spans="1:15" ht="25.5" x14ac:dyDescent="0.25">
      <c r="A24" s="77" t="s">
        <v>126</v>
      </c>
      <c r="B24" s="19" t="s">
        <v>127</v>
      </c>
      <c r="C24" s="20">
        <v>180</v>
      </c>
      <c r="D24" s="85">
        <v>0.12</v>
      </c>
      <c r="E24" s="86">
        <v>0.02</v>
      </c>
      <c r="F24" s="86">
        <v>10.199999999999999</v>
      </c>
      <c r="G24" s="86">
        <v>41</v>
      </c>
      <c r="H24" s="87">
        <v>0</v>
      </c>
      <c r="I24" s="87">
        <v>2.83</v>
      </c>
      <c r="J24" s="86">
        <v>0</v>
      </c>
      <c r="K24" s="86">
        <v>0.01</v>
      </c>
      <c r="L24" s="86">
        <v>12.8</v>
      </c>
      <c r="M24" s="86">
        <v>4</v>
      </c>
      <c r="N24" s="86">
        <v>2.2000000000000002</v>
      </c>
      <c r="O24" s="86">
        <v>0.32</v>
      </c>
    </row>
    <row r="25" spans="1:15" x14ac:dyDescent="0.25">
      <c r="A25" s="35"/>
      <c r="B25" s="105" t="s">
        <v>119</v>
      </c>
      <c r="C25" s="39">
        <f t="shared" ref="C25:O25" si="0">SUM(C22:C24)</f>
        <v>340</v>
      </c>
      <c r="D25" s="21">
        <f t="shared" si="0"/>
        <v>9.7899999999999991</v>
      </c>
      <c r="E25" s="21">
        <f t="shared" si="0"/>
        <v>9.1699999999999982</v>
      </c>
      <c r="F25" s="21">
        <f t="shared" si="0"/>
        <v>41.72</v>
      </c>
      <c r="G25" s="21">
        <f t="shared" si="0"/>
        <v>286.39999999999998</v>
      </c>
      <c r="H25" s="22">
        <f t="shared" si="0"/>
        <v>9.1999999999999998E-2</v>
      </c>
      <c r="I25" s="22">
        <f t="shared" si="0"/>
        <v>2.94</v>
      </c>
      <c r="J25" s="22">
        <f t="shared" si="0"/>
        <v>0.06</v>
      </c>
      <c r="K25" s="22">
        <f t="shared" si="0"/>
        <v>1.1200000000000001</v>
      </c>
      <c r="L25" s="22">
        <f t="shared" si="0"/>
        <v>151.69999999999999</v>
      </c>
      <c r="M25" s="22">
        <f t="shared" si="0"/>
        <v>126.07000000000001</v>
      </c>
      <c r="N25" s="22">
        <f t="shared" si="0"/>
        <v>25.220000000000002</v>
      </c>
      <c r="O25" s="22">
        <f t="shared" si="0"/>
        <v>1.53</v>
      </c>
    </row>
    <row r="26" spans="1:15" x14ac:dyDescent="0.25">
      <c r="A26" s="156" t="s">
        <v>28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1:15" x14ac:dyDescent="0.25">
      <c r="A27" s="86">
        <v>386</v>
      </c>
      <c r="B27" s="123" t="s">
        <v>131</v>
      </c>
      <c r="C27" s="94">
        <v>100</v>
      </c>
      <c r="D27" s="7">
        <v>0.4</v>
      </c>
      <c r="E27" s="7">
        <v>0.4</v>
      </c>
      <c r="F27" s="7">
        <v>9.8000000000000007</v>
      </c>
      <c r="G27" s="7">
        <v>47</v>
      </c>
      <c r="H27" s="16">
        <v>0.03</v>
      </c>
      <c r="I27" s="16">
        <v>10</v>
      </c>
      <c r="J27" s="16">
        <v>0</v>
      </c>
      <c r="K27" s="16">
        <v>0.2</v>
      </c>
      <c r="L27" s="16">
        <v>16</v>
      </c>
      <c r="M27" s="16">
        <v>11</v>
      </c>
      <c r="N27" s="16">
        <v>9</v>
      </c>
      <c r="O27" s="16">
        <v>2.2000000000000002</v>
      </c>
    </row>
    <row r="28" spans="1:15" x14ac:dyDescent="0.25">
      <c r="A28" s="86"/>
      <c r="B28" s="93" t="s">
        <v>120</v>
      </c>
      <c r="C28" s="86">
        <f t="shared" ref="C28:O28" si="1">SUM(C27:C27)</f>
        <v>100</v>
      </c>
      <c r="D28" s="85">
        <f t="shared" si="1"/>
        <v>0.4</v>
      </c>
      <c r="E28" s="85">
        <f t="shared" si="1"/>
        <v>0.4</v>
      </c>
      <c r="F28" s="85">
        <f t="shared" si="1"/>
        <v>9.8000000000000007</v>
      </c>
      <c r="G28" s="85">
        <f t="shared" si="1"/>
        <v>47</v>
      </c>
      <c r="H28" s="87">
        <f t="shared" si="1"/>
        <v>0.03</v>
      </c>
      <c r="I28" s="87">
        <f t="shared" si="1"/>
        <v>10</v>
      </c>
      <c r="J28" s="87">
        <f t="shared" si="1"/>
        <v>0</v>
      </c>
      <c r="K28" s="87">
        <f t="shared" si="1"/>
        <v>0.2</v>
      </c>
      <c r="L28" s="87">
        <f t="shared" si="1"/>
        <v>16</v>
      </c>
      <c r="M28" s="87">
        <f t="shared" si="1"/>
        <v>11</v>
      </c>
      <c r="N28" s="87">
        <f t="shared" si="1"/>
        <v>9</v>
      </c>
      <c r="O28" s="87">
        <f t="shared" si="1"/>
        <v>2.2000000000000002</v>
      </c>
    </row>
    <row r="29" spans="1:15" x14ac:dyDescent="0.25">
      <c r="A29" s="155" t="s">
        <v>30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  <row r="30" spans="1:15" x14ac:dyDescent="0.25">
      <c r="A30" s="157" t="s">
        <v>16</v>
      </c>
      <c r="B30" s="159" t="s">
        <v>17</v>
      </c>
      <c r="C30" s="154" t="s">
        <v>18</v>
      </c>
      <c r="D30" s="154" t="s">
        <v>19</v>
      </c>
      <c r="E30" s="154" t="s">
        <v>20</v>
      </c>
      <c r="F30" s="154" t="s">
        <v>21</v>
      </c>
      <c r="G30" s="154" t="s">
        <v>22</v>
      </c>
      <c r="H30" s="154" t="s">
        <v>23</v>
      </c>
      <c r="I30" s="154"/>
      <c r="J30" s="154"/>
      <c r="K30" s="154"/>
      <c r="L30" s="154" t="s">
        <v>24</v>
      </c>
      <c r="M30" s="154"/>
      <c r="N30" s="154"/>
      <c r="O30" s="154"/>
    </row>
    <row r="31" spans="1:15" x14ac:dyDescent="0.25">
      <c r="A31" s="158"/>
      <c r="B31" s="159"/>
      <c r="C31" s="154"/>
      <c r="D31" s="154"/>
      <c r="E31" s="154"/>
      <c r="F31" s="154"/>
      <c r="G31" s="154"/>
      <c r="H31" s="106" t="s">
        <v>25</v>
      </c>
      <c r="I31" s="106" t="s">
        <v>26</v>
      </c>
      <c r="J31" s="106" t="s">
        <v>10</v>
      </c>
      <c r="K31" s="106" t="s">
        <v>11</v>
      </c>
      <c r="L31" s="106" t="s">
        <v>12</v>
      </c>
      <c r="M31" s="106" t="s">
        <v>27</v>
      </c>
      <c r="N31" s="106" t="s">
        <v>13</v>
      </c>
      <c r="O31" s="106" t="s">
        <v>14</v>
      </c>
    </row>
    <row r="32" spans="1:15" x14ac:dyDescent="0.25">
      <c r="A32" s="97">
        <v>13</v>
      </c>
      <c r="B32" s="99" t="s">
        <v>134</v>
      </c>
      <c r="C32" s="98">
        <v>30</v>
      </c>
      <c r="D32" s="98">
        <v>0.23</v>
      </c>
      <c r="E32" s="98">
        <v>1.83</v>
      </c>
      <c r="F32" s="98">
        <v>0.71</v>
      </c>
      <c r="G32" s="98">
        <v>20.190000000000001</v>
      </c>
      <c r="H32" s="88">
        <v>8.9999999999999993E-3</v>
      </c>
      <c r="I32" s="88">
        <v>2.85</v>
      </c>
      <c r="J32" s="88">
        <v>0</v>
      </c>
      <c r="K32" s="88">
        <v>0.82099999999999995</v>
      </c>
      <c r="L32" s="88">
        <v>6.5549999999999997</v>
      </c>
      <c r="M32" s="88">
        <v>12.006</v>
      </c>
      <c r="N32" s="88">
        <v>3.99</v>
      </c>
      <c r="O32" s="88">
        <v>0.17100000000000001</v>
      </c>
    </row>
    <row r="33" spans="1:15" ht="25.5" x14ac:dyDescent="0.25">
      <c r="A33" s="5" t="s">
        <v>221</v>
      </c>
      <c r="B33" s="6" t="s">
        <v>222</v>
      </c>
      <c r="C33" s="95">
        <v>215</v>
      </c>
      <c r="D33" s="96">
        <v>2.4300000000000002</v>
      </c>
      <c r="E33" s="96">
        <v>2.6040000000000001</v>
      </c>
      <c r="F33" s="96">
        <v>20.722000000000001</v>
      </c>
      <c r="G33" s="96">
        <v>77.8</v>
      </c>
      <c r="H33" s="88">
        <v>8.4000000000000005E-2</v>
      </c>
      <c r="I33" s="88">
        <v>6.06</v>
      </c>
      <c r="J33" s="88">
        <v>1.6E-2</v>
      </c>
      <c r="K33" s="88">
        <v>0.14399999999999999</v>
      </c>
      <c r="L33" s="88">
        <v>63.76</v>
      </c>
      <c r="M33" s="88">
        <v>75.94</v>
      </c>
      <c r="N33" s="88">
        <v>22.44</v>
      </c>
      <c r="O33" s="88">
        <v>0.65200000000000002</v>
      </c>
    </row>
    <row r="34" spans="1:15" x14ac:dyDescent="0.25">
      <c r="A34" s="8">
        <v>321</v>
      </c>
      <c r="B34" s="6" t="s">
        <v>135</v>
      </c>
      <c r="C34" s="14">
        <v>140</v>
      </c>
      <c r="D34" s="9">
        <v>13.23</v>
      </c>
      <c r="E34" s="9">
        <v>11.164999999999999</v>
      </c>
      <c r="F34" s="9">
        <v>23.414999999999999</v>
      </c>
      <c r="G34" s="9">
        <v>246.75</v>
      </c>
      <c r="H34" s="16">
        <v>3.5000000000000003E-2</v>
      </c>
      <c r="I34" s="16">
        <v>0.35899999999999999</v>
      </c>
      <c r="J34" s="16">
        <v>31.5</v>
      </c>
      <c r="K34" s="16">
        <v>0.39400000000000002</v>
      </c>
      <c r="L34" s="16">
        <v>29.488</v>
      </c>
      <c r="M34" s="16">
        <v>129.93799999999999</v>
      </c>
      <c r="N34" s="16">
        <v>30.45</v>
      </c>
      <c r="O34" s="16">
        <v>1.3740000000000001</v>
      </c>
    </row>
    <row r="35" spans="1:15" ht="25.5" x14ac:dyDescent="0.25">
      <c r="A35" s="8">
        <v>394</v>
      </c>
      <c r="B35" s="10" t="s">
        <v>211</v>
      </c>
      <c r="C35" s="15">
        <v>180</v>
      </c>
      <c r="D35" s="11">
        <v>0.39600000000000002</v>
      </c>
      <c r="E35" s="11">
        <v>1.7999999999999999E-2</v>
      </c>
      <c r="F35" s="11">
        <v>24.991</v>
      </c>
      <c r="G35" s="11">
        <v>101.7</v>
      </c>
      <c r="H35" s="17">
        <v>2E-3</v>
      </c>
      <c r="I35" s="17">
        <v>0.36</v>
      </c>
      <c r="J35" s="17">
        <v>0</v>
      </c>
      <c r="K35" s="17">
        <v>0.18</v>
      </c>
      <c r="L35" s="17">
        <v>28.638000000000002</v>
      </c>
      <c r="M35" s="17">
        <v>13.86</v>
      </c>
      <c r="N35" s="17">
        <v>5.4</v>
      </c>
      <c r="O35" s="17">
        <v>1.123</v>
      </c>
    </row>
    <row r="36" spans="1:15" ht="38.25" x14ac:dyDescent="0.25">
      <c r="A36" s="5" t="s">
        <v>129</v>
      </c>
      <c r="B36" s="42" t="s">
        <v>136</v>
      </c>
      <c r="C36" s="102">
        <v>30</v>
      </c>
      <c r="D36" s="103">
        <v>3.6</v>
      </c>
      <c r="E36" s="103">
        <v>0.39</v>
      </c>
      <c r="F36" s="103">
        <v>16.649999999999999</v>
      </c>
      <c r="G36" s="103">
        <v>77.25</v>
      </c>
      <c r="H36" s="104">
        <v>4.7E-2</v>
      </c>
      <c r="I36" s="104">
        <v>0</v>
      </c>
      <c r="J36" s="104">
        <v>0</v>
      </c>
      <c r="K36" s="104">
        <v>0</v>
      </c>
      <c r="L36" s="104">
        <v>8.19</v>
      </c>
      <c r="M36" s="104">
        <v>26.145</v>
      </c>
      <c r="N36" s="104">
        <v>11.025</v>
      </c>
      <c r="O36" s="104">
        <v>0.503</v>
      </c>
    </row>
    <row r="37" spans="1:15" x14ac:dyDescent="0.25">
      <c r="A37" s="45"/>
      <c r="B37" s="84" t="s">
        <v>121</v>
      </c>
      <c r="C37" s="34">
        <f t="shared" ref="C37:O37" si="2">SUM(C32:C36)</f>
        <v>595</v>
      </c>
      <c r="D37" s="100">
        <f t="shared" si="2"/>
        <v>19.886000000000003</v>
      </c>
      <c r="E37" s="100">
        <f t="shared" si="2"/>
        <v>16.007000000000001</v>
      </c>
      <c r="F37" s="100">
        <f t="shared" si="2"/>
        <v>86.488</v>
      </c>
      <c r="G37" s="100">
        <f t="shared" si="2"/>
        <v>523.69000000000005</v>
      </c>
      <c r="H37" s="101">
        <f t="shared" si="2"/>
        <v>0.17699999999999999</v>
      </c>
      <c r="I37" s="101">
        <f t="shared" si="2"/>
        <v>9.6289999999999996</v>
      </c>
      <c r="J37" s="101">
        <f t="shared" si="2"/>
        <v>31.515999999999998</v>
      </c>
      <c r="K37" s="101">
        <f t="shared" si="2"/>
        <v>1.5389999999999999</v>
      </c>
      <c r="L37" s="101">
        <f t="shared" si="2"/>
        <v>136.631</v>
      </c>
      <c r="M37" s="101">
        <f t="shared" si="2"/>
        <v>257.88899999999995</v>
      </c>
      <c r="N37" s="101">
        <f t="shared" si="2"/>
        <v>73.304999999999993</v>
      </c>
      <c r="O37" s="101">
        <f t="shared" si="2"/>
        <v>3.8230000000000004</v>
      </c>
    </row>
    <row r="38" spans="1:15" x14ac:dyDescent="0.25">
      <c r="A38" s="155" t="s">
        <v>31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</row>
    <row r="39" spans="1:15" x14ac:dyDescent="0.25">
      <c r="A39" s="86">
        <v>456</v>
      </c>
      <c r="B39" s="73" t="s">
        <v>137</v>
      </c>
      <c r="C39" s="117">
        <v>50</v>
      </c>
      <c r="D39" s="85">
        <v>3.9</v>
      </c>
      <c r="E39" s="85">
        <v>3.06</v>
      </c>
      <c r="F39" s="85">
        <v>26.93</v>
      </c>
      <c r="G39" s="85">
        <v>151</v>
      </c>
      <c r="H39" s="87">
        <v>7.0000000000000007E-2</v>
      </c>
      <c r="I39" s="87">
        <v>0</v>
      </c>
      <c r="J39" s="87">
        <v>3.0000000000000001E-3</v>
      </c>
      <c r="K39" s="87">
        <v>1.41</v>
      </c>
      <c r="L39" s="87">
        <v>11.3</v>
      </c>
      <c r="M39" s="87">
        <v>39.200000000000003</v>
      </c>
      <c r="N39" s="87">
        <v>15.2</v>
      </c>
      <c r="O39" s="87">
        <v>0.73</v>
      </c>
    </row>
    <row r="40" spans="1:15" x14ac:dyDescent="0.25">
      <c r="A40" s="86">
        <v>419</v>
      </c>
      <c r="B40" s="73" t="s">
        <v>138</v>
      </c>
      <c r="C40" s="117">
        <v>150</v>
      </c>
      <c r="D40" s="85">
        <v>4.58</v>
      </c>
      <c r="E40" s="85">
        <v>4.08</v>
      </c>
      <c r="F40" s="85">
        <v>7.58</v>
      </c>
      <c r="G40" s="85">
        <v>85</v>
      </c>
      <c r="H40" s="87">
        <v>0.06</v>
      </c>
      <c r="I40" s="87">
        <v>2.0499999999999998</v>
      </c>
      <c r="J40" s="87">
        <v>3.2000000000000001E-2</v>
      </c>
      <c r="K40" s="87">
        <v>0</v>
      </c>
      <c r="L40" s="87">
        <v>189.6</v>
      </c>
      <c r="M40" s="87">
        <v>142.19999999999999</v>
      </c>
      <c r="N40" s="87">
        <v>22.1</v>
      </c>
      <c r="O40" s="87">
        <v>0.16</v>
      </c>
    </row>
    <row r="41" spans="1:15" x14ac:dyDescent="0.25">
      <c r="A41" s="86"/>
      <c r="B41" s="83" t="s">
        <v>122</v>
      </c>
      <c r="C41" s="117">
        <f t="shared" ref="C41:O41" si="3">SUM(C39:C40)</f>
        <v>200</v>
      </c>
      <c r="D41" s="85">
        <f t="shared" si="3"/>
        <v>8.48</v>
      </c>
      <c r="E41" s="85">
        <f t="shared" si="3"/>
        <v>7.1400000000000006</v>
      </c>
      <c r="F41" s="85">
        <f t="shared" si="3"/>
        <v>34.51</v>
      </c>
      <c r="G41" s="85">
        <f t="shared" si="3"/>
        <v>236</v>
      </c>
      <c r="H41" s="87">
        <f t="shared" si="3"/>
        <v>0.13</v>
      </c>
      <c r="I41" s="87">
        <f t="shared" si="3"/>
        <v>2.0499999999999998</v>
      </c>
      <c r="J41" s="87">
        <f t="shared" si="3"/>
        <v>3.5000000000000003E-2</v>
      </c>
      <c r="K41" s="87">
        <f t="shared" si="3"/>
        <v>1.41</v>
      </c>
      <c r="L41" s="87">
        <f t="shared" si="3"/>
        <v>200.9</v>
      </c>
      <c r="M41" s="87">
        <f t="shared" si="3"/>
        <v>181.39999999999998</v>
      </c>
      <c r="N41" s="87">
        <f t="shared" si="3"/>
        <v>37.299999999999997</v>
      </c>
      <c r="O41" s="87">
        <f t="shared" si="3"/>
        <v>0.89</v>
      </c>
    </row>
    <row r="42" spans="1:15" x14ac:dyDescent="0.25">
      <c r="A42" s="155" t="s">
        <v>32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</row>
    <row r="43" spans="1:15" x14ac:dyDescent="0.25">
      <c r="A43" s="73" t="s">
        <v>139</v>
      </c>
      <c r="B43" s="73" t="s">
        <v>140</v>
      </c>
      <c r="C43" s="117">
        <v>150</v>
      </c>
      <c r="D43" s="85">
        <v>9.82</v>
      </c>
      <c r="E43" s="85">
        <v>8.23</v>
      </c>
      <c r="F43" s="85">
        <v>16.45</v>
      </c>
      <c r="G43" s="85">
        <v>179</v>
      </c>
      <c r="H43" s="85">
        <v>0</v>
      </c>
      <c r="I43" s="87">
        <v>0</v>
      </c>
      <c r="J43" s="87">
        <v>0</v>
      </c>
      <c r="K43" s="87">
        <v>0</v>
      </c>
      <c r="L43" s="87">
        <v>52.44</v>
      </c>
      <c r="M43" s="87">
        <v>124.32</v>
      </c>
      <c r="N43" s="87">
        <v>31.89</v>
      </c>
      <c r="O43" s="87">
        <v>1.1200000000000001</v>
      </c>
    </row>
    <row r="44" spans="1:15" x14ac:dyDescent="0.25">
      <c r="A44" s="73" t="s">
        <v>141</v>
      </c>
      <c r="B44" s="74" t="s">
        <v>142</v>
      </c>
      <c r="C44" s="117">
        <v>180</v>
      </c>
      <c r="D44" s="85">
        <v>0.06</v>
      </c>
      <c r="E44" s="85">
        <v>0.02</v>
      </c>
      <c r="F44" s="85">
        <v>9.99</v>
      </c>
      <c r="G44" s="85">
        <v>40</v>
      </c>
      <c r="H44" s="85">
        <v>0</v>
      </c>
      <c r="I44" s="87">
        <v>0.03</v>
      </c>
      <c r="J44" s="87">
        <v>0</v>
      </c>
      <c r="K44" s="87">
        <v>0</v>
      </c>
      <c r="L44" s="87">
        <v>10</v>
      </c>
      <c r="M44" s="87">
        <v>2.5</v>
      </c>
      <c r="N44" s="87">
        <v>1.3</v>
      </c>
      <c r="O44" s="87">
        <v>0.28000000000000003</v>
      </c>
    </row>
    <row r="45" spans="1:15" x14ac:dyDescent="0.25">
      <c r="A45" s="86" t="s">
        <v>143</v>
      </c>
      <c r="B45" s="89" t="s">
        <v>130</v>
      </c>
      <c r="C45" s="90">
        <v>30</v>
      </c>
      <c r="D45" s="91">
        <v>2.31</v>
      </c>
      <c r="E45" s="91">
        <v>0.54</v>
      </c>
      <c r="F45" s="91">
        <v>10.76</v>
      </c>
      <c r="G45" s="91">
        <v>55</v>
      </c>
      <c r="H45" s="92">
        <v>2.1999999999999999E-2</v>
      </c>
      <c r="I45" s="92">
        <v>0</v>
      </c>
      <c r="J45" s="92">
        <v>0</v>
      </c>
      <c r="K45" s="92">
        <v>0.34</v>
      </c>
      <c r="L45" s="92">
        <v>3.8</v>
      </c>
      <c r="M45" s="92">
        <v>13</v>
      </c>
      <c r="N45" s="92">
        <v>2.6</v>
      </c>
      <c r="O45" s="92">
        <v>0.24</v>
      </c>
    </row>
    <row r="46" spans="1:15" x14ac:dyDescent="0.25">
      <c r="A46" s="73"/>
      <c r="B46" s="83" t="s">
        <v>123</v>
      </c>
      <c r="C46" s="117">
        <f t="shared" ref="C46:O46" si="4">SUM(C43:C45)</f>
        <v>360</v>
      </c>
      <c r="D46" s="85">
        <f t="shared" si="4"/>
        <v>12.190000000000001</v>
      </c>
      <c r="E46" s="85">
        <f t="shared" si="4"/>
        <v>8.7899999999999991</v>
      </c>
      <c r="F46" s="85">
        <f t="shared" si="4"/>
        <v>37.199999999999996</v>
      </c>
      <c r="G46" s="85">
        <f t="shared" si="4"/>
        <v>274</v>
      </c>
      <c r="H46" s="85">
        <f t="shared" si="4"/>
        <v>2.1999999999999999E-2</v>
      </c>
      <c r="I46" s="87">
        <f t="shared" si="4"/>
        <v>0.03</v>
      </c>
      <c r="J46" s="87">
        <f t="shared" si="4"/>
        <v>0</v>
      </c>
      <c r="K46" s="87">
        <f t="shared" si="4"/>
        <v>0.34</v>
      </c>
      <c r="L46" s="87">
        <f t="shared" si="4"/>
        <v>66.239999999999995</v>
      </c>
      <c r="M46" s="87">
        <f t="shared" si="4"/>
        <v>139.82</v>
      </c>
      <c r="N46" s="87">
        <f t="shared" si="4"/>
        <v>35.79</v>
      </c>
      <c r="O46" s="87">
        <f t="shared" si="4"/>
        <v>1.6400000000000001</v>
      </c>
    </row>
    <row r="47" spans="1:15" x14ac:dyDescent="0.25">
      <c r="A47" s="73"/>
      <c r="B47" s="83" t="s">
        <v>33</v>
      </c>
      <c r="C47" s="118">
        <f t="shared" ref="C47:O47" si="5">C25+C28+C37+C41+C46</f>
        <v>1595</v>
      </c>
      <c r="D47" s="115">
        <f t="shared" si="5"/>
        <v>50.745999999999995</v>
      </c>
      <c r="E47" s="115">
        <f t="shared" si="5"/>
        <v>41.506999999999998</v>
      </c>
      <c r="F47" s="115">
        <f t="shared" si="5"/>
        <v>209.71799999999996</v>
      </c>
      <c r="G47" s="115">
        <f t="shared" si="5"/>
        <v>1367.0900000000001</v>
      </c>
      <c r="H47" s="116">
        <f t="shared" si="5"/>
        <v>0.45100000000000001</v>
      </c>
      <c r="I47" s="116">
        <f t="shared" si="5"/>
        <v>24.649000000000001</v>
      </c>
      <c r="J47" s="116">
        <f t="shared" si="5"/>
        <v>31.610999999999997</v>
      </c>
      <c r="K47" s="116">
        <f t="shared" si="5"/>
        <v>4.609</v>
      </c>
      <c r="L47" s="116">
        <f t="shared" si="5"/>
        <v>571.471</v>
      </c>
      <c r="M47" s="116">
        <f t="shared" si="5"/>
        <v>716.17899999999986</v>
      </c>
      <c r="N47" s="116">
        <f t="shared" si="5"/>
        <v>180.61499999999998</v>
      </c>
      <c r="O47" s="116">
        <f t="shared" si="5"/>
        <v>10.083000000000002</v>
      </c>
    </row>
    <row r="48" spans="1:15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49" spans="1:15" x14ac:dyDescent="0.25">
      <c r="A49" s="146" t="s">
        <v>6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</row>
    <row r="50" spans="1:15" x14ac:dyDescent="0.25">
      <c r="A50" s="147" t="s">
        <v>34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</row>
    <row r="51" spans="1:15" x14ac:dyDescent="0.25">
      <c r="A51" s="148" t="s">
        <v>29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</row>
    <row r="52" spans="1:15" x14ac:dyDescent="0.25">
      <c r="A52" s="149" t="s">
        <v>15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</row>
    <row r="53" spans="1:15" ht="14.45" customHeight="1" x14ac:dyDescent="0.25">
      <c r="A53" s="157" t="s">
        <v>16</v>
      </c>
      <c r="B53" s="159" t="s">
        <v>17</v>
      </c>
      <c r="C53" s="154" t="s">
        <v>18</v>
      </c>
      <c r="D53" s="154" t="s">
        <v>19</v>
      </c>
      <c r="E53" s="154" t="s">
        <v>20</v>
      </c>
      <c r="F53" s="154" t="s">
        <v>21</v>
      </c>
      <c r="G53" s="154" t="s">
        <v>22</v>
      </c>
      <c r="H53" s="154" t="s">
        <v>23</v>
      </c>
      <c r="I53" s="154"/>
      <c r="J53" s="154"/>
      <c r="K53" s="154"/>
      <c r="L53" s="154" t="s">
        <v>24</v>
      </c>
      <c r="M53" s="154"/>
      <c r="N53" s="154"/>
      <c r="O53" s="154"/>
    </row>
    <row r="54" spans="1:15" x14ac:dyDescent="0.25">
      <c r="A54" s="158"/>
      <c r="B54" s="159"/>
      <c r="C54" s="154"/>
      <c r="D54" s="154"/>
      <c r="E54" s="154"/>
      <c r="F54" s="154"/>
      <c r="G54" s="154"/>
      <c r="H54" s="106" t="s">
        <v>25</v>
      </c>
      <c r="I54" s="106" t="s">
        <v>26</v>
      </c>
      <c r="J54" s="106" t="s">
        <v>10</v>
      </c>
      <c r="K54" s="106" t="s">
        <v>11</v>
      </c>
      <c r="L54" s="106" t="s">
        <v>12</v>
      </c>
      <c r="M54" s="106" t="s">
        <v>27</v>
      </c>
      <c r="N54" s="106" t="s">
        <v>13</v>
      </c>
      <c r="O54" s="106" t="s">
        <v>14</v>
      </c>
    </row>
    <row r="55" spans="1:15" ht="38.25" x14ac:dyDescent="0.25">
      <c r="A55" s="77">
        <v>182</v>
      </c>
      <c r="B55" s="19" t="s">
        <v>144</v>
      </c>
      <c r="C55" s="20">
        <v>155</v>
      </c>
      <c r="D55" s="124">
        <v>4.05</v>
      </c>
      <c r="E55" s="124">
        <v>5.69</v>
      </c>
      <c r="F55" s="124">
        <v>20.36</v>
      </c>
      <c r="G55" s="124">
        <v>149</v>
      </c>
      <c r="H55" s="125">
        <v>0.11</v>
      </c>
      <c r="I55" s="125">
        <v>0</v>
      </c>
      <c r="J55" s="125">
        <v>0.02</v>
      </c>
      <c r="K55" s="125">
        <v>0.57999999999999996</v>
      </c>
      <c r="L55" s="125">
        <v>18.899999999999999</v>
      </c>
      <c r="M55" s="125">
        <v>108.7</v>
      </c>
      <c r="N55" s="125">
        <v>42.1</v>
      </c>
      <c r="O55" s="125">
        <v>1.1599999999999999</v>
      </c>
    </row>
    <row r="56" spans="1:15" x14ac:dyDescent="0.25">
      <c r="A56" s="23">
        <v>7</v>
      </c>
      <c r="B56" s="19" t="s">
        <v>125</v>
      </c>
      <c r="C56" s="126">
        <v>10</v>
      </c>
      <c r="D56" s="33">
        <v>2.3199999999999998</v>
      </c>
      <c r="E56" s="33">
        <v>2.95</v>
      </c>
      <c r="F56" s="33">
        <v>0</v>
      </c>
      <c r="G56" s="33">
        <v>36</v>
      </c>
      <c r="H56" s="33">
        <v>3.0000000000000001E-3</v>
      </c>
      <c r="I56" s="33">
        <v>0.7</v>
      </c>
      <c r="J56" s="33">
        <v>2.5999999999999999E-2</v>
      </c>
      <c r="K56" s="33">
        <v>5.0000000000000001E-3</v>
      </c>
      <c r="L56" s="33">
        <v>88</v>
      </c>
      <c r="M56" s="33">
        <v>50</v>
      </c>
      <c r="N56" s="33">
        <v>3.5</v>
      </c>
      <c r="O56" s="33">
        <v>0.1</v>
      </c>
    </row>
    <row r="57" spans="1:15" x14ac:dyDescent="0.25">
      <c r="A57" s="126" t="s">
        <v>143</v>
      </c>
      <c r="B57" s="127" t="s">
        <v>130</v>
      </c>
      <c r="C57" s="128">
        <v>20</v>
      </c>
      <c r="D57" s="129">
        <v>1.8518518518518517E-2</v>
      </c>
      <c r="E57" s="129">
        <v>0.36</v>
      </c>
      <c r="F57" s="129">
        <v>0.41176470588235292</v>
      </c>
      <c r="G57" s="129">
        <v>0.53731343283582089</v>
      </c>
      <c r="H57" s="130">
        <v>7.0000000000000001E-3</v>
      </c>
      <c r="I57" s="130">
        <v>0</v>
      </c>
      <c r="J57" s="130">
        <v>0</v>
      </c>
      <c r="K57" s="130">
        <v>0.22700000000000001</v>
      </c>
      <c r="L57" s="130">
        <v>2.5329999999999999</v>
      </c>
      <c r="M57" s="130">
        <v>8.6669999999999998</v>
      </c>
      <c r="N57" s="130">
        <v>1.7330000000000001</v>
      </c>
      <c r="O57" s="130">
        <v>0.16</v>
      </c>
    </row>
    <row r="58" spans="1:15" x14ac:dyDescent="0.25">
      <c r="A58" s="35" t="s">
        <v>141</v>
      </c>
      <c r="B58" s="131" t="s">
        <v>142</v>
      </c>
      <c r="C58" s="132">
        <v>180</v>
      </c>
      <c r="D58" s="103">
        <v>0.06</v>
      </c>
      <c r="E58" s="103">
        <v>0.02</v>
      </c>
      <c r="F58" s="103">
        <v>9.99</v>
      </c>
      <c r="G58" s="103">
        <v>40</v>
      </c>
      <c r="H58" s="103">
        <v>0</v>
      </c>
      <c r="I58" s="133">
        <v>0.03</v>
      </c>
      <c r="J58" s="133">
        <v>0</v>
      </c>
      <c r="K58" s="133">
        <v>0</v>
      </c>
      <c r="L58" s="133">
        <v>10</v>
      </c>
      <c r="M58" s="133">
        <v>2.5</v>
      </c>
      <c r="N58" s="133">
        <v>1.3</v>
      </c>
      <c r="O58" s="133">
        <v>0.28000000000000003</v>
      </c>
    </row>
    <row r="59" spans="1:15" x14ac:dyDescent="0.25">
      <c r="A59" s="35"/>
      <c r="B59" s="134" t="s">
        <v>119</v>
      </c>
      <c r="C59" s="39">
        <f t="shared" ref="C59:O59" si="6">SUM(C55:C58)</f>
        <v>365</v>
      </c>
      <c r="D59" s="21">
        <f t="shared" si="6"/>
        <v>6.448518518518517</v>
      </c>
      <c r="E59" s="21">
        <f t="shared" si="6"/>
        <v>9.02</v>
      </c>
      <c r="F59" s="21">
        <f t="shared" si="6"/>
        <v>30.761764705882349</v>
      </c>
      <c r="G59" s="21">
        <f t="shared" si="6"/>
        <v>225.53731343283582</v>
      </c>
      <c r="H59" s="22">
        <f t="shared" si="6"/>
        <v>0.12000000000000001</v>
      </c>
      <c r="I59" s="22">
        <f t="shared" si="6"/>
        <v>0.73</v>
      </c>
      <c r="J59" s="22">
        <f t="shared" si="6"/>
        <v>4.5999999999999999E-2</v>
      </c>
      <c r="K59" s="22">
        <f t="shared" si="6"/>
        <v>0.81199999999999994</v>
      </c>
      <c r="L59" s="22">
        <f t="shared" si="6"/>
        <v>119.43300000000001</v>
      </c>
      <c r="M59" s="22">
        <f t="shared" si="6"/>
        <v>169.86699999999999</v>
      </c>
      <c r="N59" s="22">
        <f t="shared" si="6"/>
        <v>48.632999999999996</v>
      </c>
      <c r="O59" s="22">
        <f t="shared" si="6"/>
        <v>1.7</v>
      </c>
    </row>
    <row r="60" spans="1:15" x14ac:dyDescent="0.25">
      <c r="A60" s="160" t="s">
        <v>28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</row>
    <row r="61" spans="1:15" x14ac:dyDescent="0.25">
      <c r="A61" s="126">
        <v>418</v>
      </c>
      <c r="B61" s="135" t="s">
        <v>145</v>
      </c>
      <c r="C61" s="126">
        <v>180</v>
      </c>
      <c r="D61" s="103">
        <v>0.9</v>
      </c>
      <c r="E61" s="103">
        <v>0</v>
      </c>
      <c r="F61" s="103">
        <v>18.18</v>
      </c>
      <c r="G61" s="103">
        <v>76</v>
      </c>
      <c r="H61" s="133">
        <v>0.02</v>
      </c>
      <c r="I61" s="133">
        <v>3.6</v>
      </c>
      <c r="J61" s="133">
        <v>0</v>
      </c>
      <c r="K61" s="133">
        <v>0.18</v>
      </c>
      <c r="L61" s="133">
        <v>12.6</v>
      </c>
      <c r="M61" s="133">
        <v>12.6</v>
      </c>
      <c r="N61" s="133">
        <v>7.2</v>
      </c>
      <c r="O61" s="133">
        <v>2.52</v>
      </c>
    </row>
    <row r="62" spans="1:15" x14ac:dyDescent="0.25">
      <c r="A62" s="126"/>
      <c r="B62" s="136" t="s">
        <v>120</v>
      </c>
      <c r="C62" s="126">
        <f t="shared" ref="C62:O62" si="7">SUM(C61:C61)</f>
        <v>180</v>
      </c>
      <c r="D62" s="103">
        <f t="shared" si="7"/>
        <v>0.9</v>
      </c>
      <c r="E62" s="103">
        <f t="shared" si="7"/>
        <v>0</v>
      </c>
      <c r="F62" s="103">
        <f t="shared" si="7"/>
        <v>18.18</v>
      </c>
      <c r="G62" s="103">
        <f t="shared" si="7"/>
        <v>76</v>
      </c>
      <c r="H62" s="133">
        <f t="shared" si="7"/>
        <v>0.02</v>
      </c>
      <c r="I62" s="133">
        <f t="shared" si="7"/>
        <v>3.6</v>
      </c>
      <c r="J62" s="133">
        <f t="shared" si="7"/>
        <v>0</v>
      </c>
      <c r="K62" s="133">
        <f t="shared" si="7"/>
        <v>0.18</v>
      </c>
      <c r="L62" s="133">
        <f t="shared" si="7"/>
        <v>12.6</v>
      </c>
      <c r="M62" s="133">
        <f t="shared" si="7"/>
        <v>12.6</v>
      </c>
      <c r="N62" s="133">
        <f t="shared" si="7"/>
        <v>7.2</v>
      </c>
      <c r="O62" s="133">
        <f t="shared" si="7"/>
        <v>2.52</v>
      </c>
    </row>
    <row r="63" spans="1:15" x14ac:dyDescent="0.25">
      <c r="A63" s="155" t="s">
        <v>30</v>
      </c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</row>
    <row r="64" spans="1:15" ht="14.45" customHeight="1" x14ac:dyDescent="0.25">
      <c r="A64" s="157" t="s">
        <v>16</v>
      </c>
      <c r="B64" s="159" t="s">
        <v>17</v>
      </c>
      <c r="C64" s="154" t="s">
        <v>18</v>
      </c>
      <c r="D64" s="154" t="s">
        <v>19</v>
      </c>
      <c r="E64" s="154" t="s">
        <v>20</v>
      </c>
      <c r="F64" s="154" t="s">
        <v>21</v>
      </c>
      <c r="G64" s="154" t="s">
        <v>22</v>
      </c>
      <c r="H64" s="154" t="s">
        <v>23</v>
      </c>
      <c r="I64" s="154"/>
      <c r="J64" s="154"/>
      <c r="K64" s="154"/>
      <c r="L64" s="154" t="s">
        <v>24</v>
      </c>
      <c r="M64" s="154"/>
      <c r="N64" s="154"/>
      <c r="O64" s="154"/>
    </row>
    <row r="65" spans="1:15" x14ac:dyDescent="0.25">
      <c r="A65" s="158"/>
      <c r="B65" s="159"/>
      <c r="C65" s="154"/>
      <c r="D65" s="154"/>
      <c r="E65" s="154"/>
      <c r="F65" s="154"/>
      <c r="G65" s="154"/>
      <c r="H65" s="106" t="s">
        <v>25</v>
      </c>
      <c r="I65" s="106" t="s">
        <v>26</v>
      </c>
      <c r="J65" s="106" t="s">
        <v>10</v>
      </c>
      <c r="K65" s="106" t="s">
        <v>11</v>
      </c>
      <c r="L65" s="106" t="s">
        <v>12</v>
      </c>
      <c r="M65" s="106" t="s">
        <v>27</v>
      </c>
      <c r="N65" s="106" t="s">
        <v>13</v>
      </c>
      <c r="O65" s="106" t="s">
        <v>14</v>
      </c>
    </row>
    <row r="66" spans="1:15" x14ac:dyDescent="0.25">
      <c r="A66" s="5">
        <v>34</v>
      </c>
      <c r="B66" s="6" t="s">
        <v>151</v>
      </c>
      <c r="C66" s="13">
        <v>30</v>
      </c>
      <c r="D66" s="7">
        <v>0.43</v>
      </c>
      <c r="E66" s="7">
        <v>1.83</v>
      </c>
      <c r="F66" s="7">
        <v>2.5099999999999998</v>
      </c>
      <c r="G66" s="7">
        <v>27.27</v>
      </c>
      <c r="H66" s="16">
        <v>6.0000000000000001E-3</v>
      </c>
      <c r="I66" s="16">
        <v>2.85</v>
      </c>
      <c r="J66" s="16">
        <v>0</v>
      </c>
      <c r="K66" s="16">
        <v>0.82099999999999995</v>
      </c>
      <c r="L66" s="16">
        <v>10.545</v>
      </c>
      <c r="M66" s="16">
        <v>12.291</v>
      </c>
      <c r="N66" s="16">
        <v>6.27</v>
      </c>
      <c r="O66" s="16">
        <v>3.9E-2</v>
      </c>
    </row>
    <row r="67" spans="1:15" ht="25.5" x14ac:dyDescent="0.25">
      <c r="A67" s="5">
        <v>63</v>
      </c>
      <c r="B67" s="42" t="s">
        <v>146</v>
      </c>
      <c r="C67" s="14">
        <v>205</v>
      </c>
      <c r="D67" s="9">
        <v>2.25</v>
      </c>
      <c r="E67" s="9">
        <v>4.68</v>
      </c>
      <c r="F67" s="9">
        <v>9.9600000000000009</v>
      </c>
      <c r="G67" s="9">
        <v>88.1</v>
      </c>
      <c r="H67" s="16">
        <v>0.4</v>
      </c>
      <c r="I67" s="16">
        <v>6.43</v>
      </c>
      <c r="J67" s="16">
        <v>5.4999999999999997E-3</v>
      </c>
      <c r="K67" s="16">
        <v>1.931</v>
      </c>
      <c r="L67" s="16">
        <v>39.9</v>
      </c>
      <c r="M67" s="16">
        <v>0.61</v>
      </c>
      <c r="N67" s="16">
        <v>21.45</v>
      </c>
      <c r="O67" s="16">
        <v>0.96399999999999997</v>
      </c>
    </row>
    <row r="68" spans="1:15" ht="28.5" customHeight="1" x14ac:dyDescent="0.25">
      <c r="A68" s="5">
        <v>308</v>
      </c>
      <c r="B68" s="42" t="s">
        <v>148</v>
      </c>
      <c r="C68" s="13">
        <v>130</v>
      </c>
      <c r="D68" s="7">
        <v>9.86</v>
      </c>
      <c r="E68" s="7">
        <v>7.72</v>
      </c>
      <c r="F68" s="7">
        <v>20.88</v>
      </c>
      <c r="G68" s="7">
        <v>192.56</v>
      </c>
      <c r="H68" s="16">
        <v>0.13800000000000001</v>
      </c>
      <c r="I68" s="16">
        <v>3.0880000000000001</v>
      </c>
      <c r="J68" s="16">
        <v>2.3E-2</v>
      </c>
      <c r="K68" s="16">
        <v>1.105</v>
      </c>
      <c r="L68" s="16">
        <v>20.149999999999999</v>
      </c>
      <c r="M68" s="16">
        <v>138.69399999999999</v>
      </c>
      <c r="N68" s="16">
        <v>36.725000000000001</v>
      </c>
      <c r="O68" s="16">
        <v>1.4790000000000001</v>
      </c>
    </row>
    <row r="69" spans="1:15" x14ac:dyDescent="0.25">
      <c r="A69" s="30">
        <v>390</v>
      </c>
      <c r="B69" s="43" t="s">
        <v>152</v>
      </c>
      <c r="C69" s="31">
        <v>180</v>
      </c>
      <c r="D69" s="32">
        <v>0.14000000000000001</v>
      </c>
      <c r="E69" s="32">
        <v>0.14000000000000001</v>
      </c>
      <c r="F69" s="32">
        <v>21.492000000000001</v>
      </c>
      <c r="G69" s="32">
        <v>87.84</v>
      </c>
      <c r="H69" s="33">
        <v>8.9999999999999993E-3</v>
      </c>
      <c r="I69" s="33">
        <v>1.548</v>
      </c>
      <c r="J69" s="33">
        <v>0</v>
      </c>
      <c r="K69" s="33">
        <v>7.1999999999999995E-2</v>
      </c>
      <c r="L69" s="33">
        <v>13.032</v>
      </c>
      <c r="M69" s="33">
        <v>3.96</v>
      </c>
      <c r="N69" s="33">
        <v>3.24</v>
      </c>
      <c r="O69" s="33">
        <v>0.84599999999999997</v>
      </c>
    </row>
    <row r="70" spans="1:15" ht="38.25" x14ac:dyDescent="0.25">
      <c r="A70" s="5" t="s">
        <v>129</v>
      </c>
      <c r="B70" s="42" t="s">
        <v>136</v>
      </c>
      <c r="C70" s="102">
        <v>30</v>
      </c>
      <c r="D70" s="103">
        <v>3.6</v>
      </c>
      <c r="E70" s="103">
        <v>0.39</v>
      </c>
      <c r="F70" s="103">
        <v>16.649999999999999</v>
      </c>
      <c r="G70" s="103">
        <v>77.25</v>
      </c>
      <c r="H70" s="104">
        <v>4.7E-2</v>
      </c>
      <c r="I70" s="104">
        <v>0</v>
      </c>
      <c r="J70" s="104">
        <v>0</v>
      </c>
      <c r="K70" s="104">
        <v>0</v>
      </c>
      <c r="L70" s="104">
        <v>8.19</v>
      </c>
      <c r="M70" s="104">
        <v>26.145</v>
      </c>
      <c r="N70" s="104">
        <v>11.025</v>
      </c>
      <c r="O70" s="104">
        <v>0.503</v>
      </c>
    </row>
    <row r="71" spans="1:15" x14ac:dyDescent="0.25">
      <c r="A71" s="45"/>
      <c r="B71" s="84" t="s">
        <v>121</v>
      </c>
      <c r="C71" s="34">
        <f t="shared" ref="C71:O71" si="8">SUM(C66:C70)</f>
        <v>575</v>
      </c>
      <c r="D71" s="32">
        <f t="shared" si="8"/>
        <v>16.28</v>
      </c>
      <c r="E71" s="32">
        <f t="shared" si="8"/>
        <v>14.760000000000002</v>
      </c>
      <c r="F71" s="32">
        <f t="shared" si="8"/>
        <v>71.49199999999999</v>
      </c>
      <c r="G71" s="32">
        <f t="shared" si="8"/>
        <v>473.02</v>
      </c>
      <c r="H71" s="33">
        <f t="shared" si="8"/>
        <v>0.60000000000000009</v>
      </c>
      <c r="I71" s="33">
        <f t="shared" si="8"/>
        <v>13.915999999999999</v>
      </c>
      <c r="J71" s="33">
        <f t="shared" si="8"/>
        <v>2.8499999999999998E-2</v>
      </c>
      <c r="K71" s="33">
        <f t="shared" si="8"/>
        <v>3.9289999999999998</v>
      </c>
      <c r="L71" s="33">
        <f t="shared" si="8"/>
        <v>91.816999999999993</v>
      </c>
      <c r="M71" s="33">
        <f t="shared" si="8"/>
        <v>181.70000000000002</v>
      </c>
      <c r="N71" s="33">
        <f t="shared" si="8"/>
        <v>78.709999999999994</v>
      </c>
      <c r="O71" s="33">
        <f t="shared" si="8"/>
        <v>3.8310000000000004</v>
      </c>
    </row>
    <row r="72" spans="1:15" x14ac:dyDescent="0.25">
      <c r="A72" s="155" t="s">
        <v>31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</row>
    <row r="73" spans="1:15" x14ac:dyDescent="0.25">
      <c r="A73" s="86">
        <v>420</v>
      </c>
      <c r="B73" s="73" t="s">
        <v>154</v>
      </c>
      <c r="C73" s="86">
        <v>150</v>
      </c>
      <c r="D73" s="85">
        <v>5.22</v>
      </c>
      <c r="E73" s="85">
        <v>3.75</v>
      </c>
      <c r="F73" s="85">
        <v>6.3</v>
      </c>
      <c r="G73" s="85">
        <v>76</v>
      </c>
      <c r="H73" s="87">
        <v>0.03</v>
      </c>
      <c r="I73" s="87">
        <v>0.54</v>
      </c>
      <c r="J73" s="87">
        <v>0.03</v>
      </c>
      <c r="K73" s="87">
        <v>0</v>
      </c>
      <c r="L73" s="87">
        <v>223.2</v>
      </c>
      <c r="M73" s="87">
        <v>138</v>
      </c>
      <c r="N73" s="87">
        <v>21</v>
      </c>
      <c r="O73" s="87">
        <v>0.18</v>
      </c>
    </row>
    <row r="74" spans="1:15" x14ac:dyDescent="0.25">
      <c r="A74" s="86" t="s">
        <v>129</v>
      </c>
      <c r="B74" s="73" t="s">
        <v>153</v>
      </c>
      <c r="C74" s="86">
        <v>30</v>
      </c>
      <c r="D74" s="85">
        <v>1.9</v>
      </c>
      <c r="E74" s="86">
        <v>5.4</v>
      </c>
      <c r="F74" s="86">
        <v>19.8</v>
      </c>
      <c r="G74" s="86">
        <v>135</v>
      </c>
      <c r="H74" s="87">
        <v>0.08</v>
      </c>
      <c r="I74" s="87">
        <v>0.15</v>
      </c>
      <c r="J74" s="86">
        <v>2E-3</v>
      </c>
      <c r="K74" s="86">
        <v>7.8E-2</v>
      </c>
      <c r="L74" s="86">
        <v>11.1</v>
      </c>
      <c r="M74" s="86">
        <v>41.4</v>
      </c>
      <c r="N74" s="86">
        <v>9.9</v>
      </c>
      <c r="O74" s="86">
        <v>0.77400000000000002</v>
      </c>
    </row>
    <row r="75" spans="1:15" x14ac:dyDescent="0.25">
      <c r="A75" s="73"/>
      <c r="B75" s="83" t="s">
        <v>122</v>
      </c>
      <c r="C75" s="86">
        <f t="shared" ref="C75:O75" si="9">SUM(C73:C74)</f>
        <v>180</v>
      </c>
      <c r="D75" s="85">
        <f t="shared" si="9"/>
        <v>7.1199999999999992</v>
      </c>
      <c r="E75" s="85">
        <f t="shared" si="9"/>
        <v>9.15</v>
      </c>
      <c r="F75" s="85">
        <f t="shared" si="9"/>
        <v>26.1</v>
      </c>
      <c r="G75" s="85">
        <f t="shared" si="9"/>
        <v>211</v>
      </c>
      <c r="H75" s="87">
        <f t="shared" si="9"/>
        <v>0.11</v>
      </c>
      <c r="I75" s="87">
        <f t="shared" si="9"/>
        <v>0.69000000000000006</v>
      </c>
      <c r="J75" s="87">
        <f t="shared" si="9"/>
        <v>3.2000000000000001E-2</v>
      </c>
      <c r="K75" s="87">
        <f t="shared" si="9"/>
        <v>7.8E-2</v>
      </c>
      <c r="L75" s="87">
        <f t="shared" si="9"/>
        <v>234.29999999999998</v>
      </c>
      <c r="M75" s="87">
        <f t="shared" si="9"/>
        <v>179.4</v>
      </c>
      <c r="N75" s="87">
        <f t="shared" si="9"/>
        <v>30.9</v>
      </c>
      <c r="O75" s="87">
        <f t="shared" si="9"/>
        <v>0.95399999999999996</v>
      </c>
    </row>
    <row r="76" spans="1:15" x14ac:dyDescent="0.25">
      <c r="A76" s="155" t="s">
        <v>32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</row>
    <row r="77" spans="1:15" ht="25.5" x14ac:dyDescent="0.25">
      <c r="A77" s="86">
        <v>272</v>
      </c>
      <c r="B77" s="111" t="s">
        <v>155</v>
      </c>
      <c r="C77" s="86">
        <v>55</v>
      </c>
      <c r="D77" s="85">
        <v>6.78</v>
      </c>
      <c r="E77" s="85">
        <v>5.74</v>
      </c>
      <c r="F77" s="85">
        <v>5.34</v>
      </c>
      <c r="G77" s="85">
        <v>100.5</v>
      </c>
      <c r="H77" s="87">
        <v>0.05</v>
      </c>
      <c r="I77" s="87">
        <v>2.4E-2</v>
      </c>
      <c r="J77" s="87">
        <v>0.04</v>
      </c>
      <c r="K77" s="87">
        <v>0.57999999999999996</v>
      </c>
      <c r="L77" s="87">
        <v>27.367000000000001</v>
      </c>
      <c r="M77" s="87">
        <v>106.667</v>
      </c>
      <c r="N77" s="87">
        <v>19.832999999999998</v>
      </c>
      <c r="O77" s="87">
        <v>0.73499999999999999</v>
      </c>
    </row>
    <row r="78" spans="1:15" x14ac:dyDescent="0.25">
      <c r="A78" s="117">
        <v>339</v>
      </c>
      <c r="B78" s="73" t="s">
        <v>156</v>
      </c>
      <c r="C78" s="86">
        <v>100</v>
      </c>
      <c r="D78" s="115">
        <v>2.0430000000000001</v>
      </c>
      <c r="E78" s="115">
        <v>3.2</v>
      </c>
      <c r="F78" s="115">
        <v>13.625999999999999</v>
      </c>
      <c r="G78" s="115">
        <v>91.5</v>
      </c>
      <c r="H78" s="116">
        <v>9.2999999999999999E-2</v>
      </c>
      <c r="I78" s="116">
        <v>12.106999999999999</v>
      </c>
      <c r="J78" s="116">
        <v>0.17</v>
      </c>
      <c r="K78" s="116">
        <v>0.121</v>
      </c>
      <c r="L78" s="116">
        <v>24.65</v>
      </c>
      <c r="M78" s="116">
        <v>57.73</v>
      </c>
      <c r="N78" s="116">
        <v>18.5</v>
      </c>
      <c r="O78" s="116">
        <v>0.67300000000000004</v>
      </c>
    </row>
    <row r="79" spans="1:15" ht="25.5" x14ac:dyDescent="0.25">
      <c r="A79" s="77" t="s">
        <v>126</v>
      </c>
      <c r="B79" s="19" t="s">
        <v>127</v>
      </c>
      <c r="C79" s="20">
        <v>180</v>
      </c>
      <c r="D79" s="85">
        <v>0.12</v>
      </c>
      <c r="E79" s="85">
        <v>0.02</v>
      </c>
      <c r="F79" s="85">
        <v>10.199999999999999</v>
      </c>
      <c r="G79" s="85">
        <v>41</v>
      </c>
      <c r="H79" s="87">
        <v>0</v>
      </c>
      <c r="I79" s="87">
        <v>2.83</v>
      </c>
      <c r="J79" s="87">
        <v>0</v>
      </c>
      <c r="K79" s="87">
        <v>0.01</v>
      </c>
      <c r="L79" s="87">
        <v>12.8</v>
      </c>
      <c r="M79" s="87">
        <v>4</v>
      </c>
      <c r="N79" s="87">
        <v>2.2000000000000002</v>
      </c>
      <c r="O79" s="87">
        <v>0.32</v>
      </c>
    </row>
    <row r="80" spans="1:15" x14ac:dyDescent="0.25">
      <c r="A80" s="86" t="s">
        <v>143</v>
      </c>
      <c r="B80" s="89" t="s">
        <v>130</v>
      </c>
      <c r="C80" s="90">
        <v>30</v>
      </c>
      <c r="D80" s="91">
        <v>2.31</v>
      </c>
      <c r="E80" s="91">
        <v>0.54</v>
      </c>
      <c r="F80" s="91">
        <v>10.76</v>
      </c>
      <c r="G80" s="91">
        <v>55</v>
      </c>
      <c r="H80" s="92">
        <v>2.1999999999999999E-2</v>
      </c>
      <c r="I80" s="92">
        <v>0</v>
      </c>
      <c r="J80" s="92">
        <v>0</v>
      </c>
      <c r="K80" s="92">
        <v>0.34</v>
      </c>
      <c r="L80" s="92">
        <v>3.8</v>
      </c>
      <c r="M80" s="92">
        <v>13</v>
      </c>
      <c r="N80" s="92">
        <v>2.6</v>
      </c>
      <c r="O80" s="92">
        <v>0.24</v>
      </c>
    </row>
    <row r="81" spans="1:15" x14ac:dyDescent="0.25">
      <c r="A81" s="73"/>
      <c r="B81" s="83" t="s">
        <v>123</v>
      </c>
      <c r="C81" s="86">
        <f t="shared" ref="C81:O81" si="10">SUM(C77:C80)</f>
        <v>365</v>
      </c>
      <c r="D81" s="115">
        <f t="shared" si="10"/>
        <v>11.253</v>
      </c>
      <c r="E81" s="115">
        <f t="shared" si="10"/>
        <v>9.5</v>
      </c>
      <c r="F81" s="115">
        <f t="shared" si="10"/>
        <v>39.926000000000002</v>
      </c>
      <c r="G81" s="115">
        <f t="shared" si="10"/>
        <v>288</v>
      </c>
      <c r="H81" s="116">
        <f t="shared" si="10"/>
        <v>0.16500000000000001</v>
      </c>
      <c r="I81" s="116">
        <f t="shared" si="10"/>
        <v>14.960999999999999</v>
      </c>
      <c r="J81" s="116">
        <f t="shared" si="10"/>
        <v>0.21000000000000002</v>
      </c>
      <c r="K81" s="116">
        <f t="shared" si="10"/>
        <v>1.0509999999999999</v>
      </c>
      <c r="L81" s="116">
        <f t="shared" si="10"/>
        <v>68.61699999999999</v>
      </c>
      <c r="M81" s="116">
        <f t="shared" si="10"/>
        <v>181.39699999999999</v>
      </c>
      <c r="N81" s="116">
        <f t="shared" si="10"/>
        <v>43.133000000000003</v>
      </c>
      <c r="O81" s="116">
        <f t="shared" si="10"/>
        <v>1.968</v>
      </c>
    </row>
    <row r="82" spans="1:15" x14ac:dyDescent="0.25">
      <c r="A82" s="73"/>
      <c r="B82" s="83" t="s">
        <v>33</v>
      </c>
      <c r="C82" s="114">
        <f t="shared" ref="C82:O82" si="11">C59+C62+C71+C75+C81</f>
        <v>1665</v>
      </c>
      <c r="D82" s="115">
        <f t="shared" si="11"/>
        <v>42.001518518518516</v>
      </c>
      <c r="E82" s="115">
        <f t="shared" si="11"/>
        <v>42.43</v>
      </c>
      <c r="F82" s="115">
        <f t="shared" si="11"/>
        <v>186.45976470588232</v>
      </c>
      <c r="G82" s="115">
        <f t="shared" si="11"/>
        <v>1273.5573134328358</v>
      </c>
      <c r="H82" s="116">
        <f t="shared" si="11"/>
        <v>1.0150000000000001</v>
      </c>
      <c r="I82" s="116">
        <f t="shared" si="11"/>
        <v>33.896999999999998</v>
      </c>
      <c r="J82" s="116">
        <f t="shared" si="11"/>
        <v>0.3165</v>
      </c>
      <c r="K82" s="116">
        <f t="shared" si="11"/>
        <v>6.05</v>
      </c>
      <c r="L82" s="116">
        <f t="shared" si="11"/>
        <v>526.76699999999994</v>
      </c>
      <c r="M82" s="116">
        <f t="shared" si="11"/>
        <v>724.96399999999994</v>
      </c>
      <c r="N82" s="116">
        <f t="shared" si="11"/>
        <v>208.57600000000002</v>
      </c>
      <c r="O82" s="116">
        <f t="shared" si="11"/>
        <v>10.973000000000001</v>
      </c>
    </row>
    <row r="84" spans="1:15" x14ac:dyDescent="0.25">
      <c r="A84" s="146" t="s">
        <v>6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</row>
    <row r="85" spans="1:15" x14ac:dyDescent="0.25">
      <c r="A85" s="147" t="s">
        <v>35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</row>
    <row r="86" spans="1:15" x14ac:dyDescent="0.25">
      <c r="A86" s="148" t="s">
        <v>29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</row>
    <row r="87" spans="1:15" x14ac:dyDescent="0.25">
      <c r="A87" s="149" t="s">
        <v>15</v>
      </c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</row>
    <row r="88" spans="1:15" ht="14.45" customHeight="1" x14ac:dyDescent="0.25">
      <c r="A88" s="157" t="s">
        <v>16</v>
      </c>
      <c r="B88" s="159" t="s">
        <v>17</v>
      </c>
      <c r="C88" s="154" t="s">
        <v>18</v>
      </c>
      <c r="D88" s="154" t="s">
        <v>19</v>
      </c>
      <c r="E88" s="154" t="s">
        <v>20</v>
      </c>
      <c r="F88" s="154" t="s">
        <v>21</v>
      </c>
      <c r="G88" s="154" t="s">
        <v>22</v>
      </c>
      <c r="H88" s="154" t="s">
        <v>23</v>
      </c>
      <c r="I88" s="154"/>
      <c r="J88" s="154"/>
      <c r="K88" s="154"/>
      <c r="L88" s="154" t="s">
        <v>24</v>
      </c>
      <c r="M88" s="154"/>
      <c r="N88" s="154"/>
      <c r="O88" s="154"/>
    </row>
    <row r="89" spans="1:15" x14ac:dyDescent="0.25">
      <c r="A89" s="158"/>
      <c r="B89" s="159"/>
      <c r="C89" s="154"/>
      <c r="D89" s="154"/>
      <c r="E89" s="154"/>
      <c r="F89" s="154"/>
      <c r="G89" s="154"/>
      <c r="H89" s="106" t="s">
        <v>25</v>
      </c>
      <c r="I89" s="106" t="s">
        <v>26</v>
      </c>
      <c r="J89" s="106" t="s">
        <v>10</v>
      </c>
      <c r="K89" s="106" t="s">
        <v>11</v>
      </c>
      <c r="L89" s="106" t="s">
        <v>12</v>
      </c>
      <c r="M89" s="106" t="s">
        <v>27</v>
      </c>
      <c r="N89" s="106" t="s">
        <v>13</v>
      </c>
      <c r="O89" s="106" t="s">
        <v>14</v>
      </c>
    </row>
    <row r="90" spans="1:15" ht="31.5" customHeight="1" x14ac:dyDescent="0.25">
      <c r="A90" s="77">
        <v>182</v>
      </c>
      <c r="B90" s="19" t="s">
        <v>157</v>
      </c>
      <c r="C90" s="20">
        <v>155</v>
      </c>
      <c r="D90" s="21">
        <v>4.08</v>
      </c>
      <c r="E90" s="21">
        <v>5.28</v>
      </c>
      <c r="F90" s="21">
        <v>25.05</v>
      </c>
      <c r="G90" s="21">
        <v>200</v>
      </c>
      <c r="H90" s="22">
        <v>0.15</v>
      </c>
      <c r="I90" s="22">
        <v>0</v>
      </c>
      <c r="J90" s="22">
        <v>0.02</v>
      </c>
      <c r="K90" s="22">
        <v>24</v>
      </c>
      <c r="L90" s="22">
        <v>15.5</v>
      </c>
      <c r="M90" s="22">
        <v>115.9</v>
      </c>
      <c r="N90" s="22">
        <v>40.700000000000003</v>
      </c>
      <c r="O90" s="22">
        <v>1.34</v>
      </c>
    </row>
    <row r="91" spans="1:15" ht="25.5" x14ac:dyDescent="0.25">
      <c r="A91" s="77" t="s">
        <v>126</v>
      </c>
      <c r="B91" s="19" t="s">
        <v>127</v>
      </c>
      <c r="C91" s="20">
        <v>180</v>
      </c>
      <c r="D91" s="85">
        <v>0.12</v>
      </c>
      <c r="E91" s="85">
        <v>0.02</v>
      </c>
      <c r="F91" s="85">
        <v>10.199999999999999</v>
      </c>
      <c r="G91" s="85">
        <v>41</v>
      </c>
      <c r="H91" s="87">
        <v>0</v>
      </c>
      <c r="I91" s="87">
        <v>2.83</v>
      </c>
      <c r="J91" s="87">
        <v>0</v>
      </c>
      <c r="K91" s="87">
        <v>0.01</v>
      </c>
      <c r="L91" s="87">
        <v>12.8</v>
      </c>
      <c r="M91" s="87">
        <v>4</v>
      </c>
      <c r="N91" s="87">
        <v>2.2000000000000002</v>
      </c>
      <c r="O91" s="87">
        <v>0.32</v>
      </c>
    </row>
    <row r="92" spans="1:15" ht="25.5" x14ac:dyDescent="0.25">
      <c r="A92" s="23">
        <v>1</v>
      </c>
      <c r="B92" s="26" t="s">
        <v>158</v>
      </c>
      <c r="C92" s="27">
        <v>35</v>
      </c>
      <c r="D92" s="91">
        <v>2.35</v>
      </c>
      <c r="E92" s="91">
        <v>4.165</v>
      </c>
      <c r="F92" s="91">
        <v>10.76</v>
      </c>
      <c r="G92" s="91">
        <v>88</v>
      </c>
      <c r="H92" s="92">
        <v>2.1999999999999999E-2</v>
      </c>
      <c r="I92" s="92">
        <v>0</v>
      </c>
      <c r="J92" s="92">
        <v>0.02</v>
      </c>
      <c r="K92" s="92">
        <v>0.39500000000000002</v>
      </c>
      <c r="L92" s="92">
        <v>5</v>
      </c>
      <c r="M92" s="92">
        <v>14.5</v>
      </c>
      <c r="N92" s="92">
        <v>2.6</v>
      </c>
      <c r="O92" s="92">
        <v>0.25</v>
      </c>
    </row>
    <row r="93" spans="1:15" x14ac:dyDescent="0.25">
      <c r="A93" s="35"/>
      <c r="B93" s="105" t="s">
        <v>119</v>
      </c>
      <c r="C93" s="39">
        <f t="shared" ref="C93:O93" si="12">SUM(C90:C92)</f>
        <v>370</v>
      </c>
      <c r="D93" s="21">
        <f t="shared" si="12"/>
        <v>6.5500000000000007</v>
      </c>
      <c r="E93" s="21">
        <f t="shared" si="12"/>
        <v>9.4649999999999999</v>
      </c>
      <c r="F93" s="21">
        <f t="shared" si="12"/>
        <v>46.01</v>
      </c>
      <c r="G93" s="21">
        <f t="shared" si="12"/>
        <v>329</v>
      </c>
      <c r="H93" s="22">
        <f t="shared" si="12"/>
        <v>0.17199999999999999</v>
      </c>
      <c r="I93" s="22">
        <f t="shared" si="12"/>
        <v>2.83</v>
      </c>
      <c r="J93" s="22">
        <f t="shared" si="12"/>
        <v>0.04</v>
      </c>
      <c r="K93" s="22">
        <f t="shared" si="12"/>
        <v>24.405000000000001</v>
      </c>
      <c r="L93" s="22">
        <f t="shared" si="12"/>
        <v>33.299999999999997</v>
      </c>
      <c r="M93" s="22">
        <f t="shared" si="12"/>
        <v>134.4</v>
      </c>
      <c r="N93" s="22">
        <f t="shared" si="12"/>
        <v>45.500000000000007</v>
      </c>
      <c r="O93" s="22">
        <f t="shared" si="12"/>
        <v>1.9100000000000001</v>
      </c>
    </row>
    <row r="94" spans="1:15" x14ac:dyDescent="0.25">
      <c r="A94" s="156" t="s">
        <v>28</v>
      </c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</row>
    <row r="95" spans="1:15" x14ac:dyDescent="0.25">
      <c r="A95" s="86">
        <v>386</v>
      </c>
      <c r="B95" s="123" t="s">
        <v>228</v>
      </c>
      <c r="C95" s="117">
        <v>50</v>
      </c>
      <c r="D95" s="112">
        <v>0.2</v>
      </c>
      <c r="E95" s="112">
        <v>0.15</v>
      </c>
      <c r="F95" s="112">
        <v>5.15</v>
      </c>
      <c r="G95" s="112">
        <v>23</v>
      </c>
      <c r="H95" s="113">
        <v>1.4999999999999999E-2</v>
      </c>
      <c r="I95" s="113">
        <v>2.5</v>
      </c>
      <c r="J95" s="113">
        <v>0</v>
      </c>
      <c r="K95" s="113">
        <v>0.2</v>
      </c>
      <c r="L95" s="113">
        <v>9.5</v>
      </c>
      <c r="M95" s="113">
        <v>8</v>
      </c>
      <c r="N95" s="113">
        <v>6</v>
      </c>
      <c r="O95" s="113">
        <v>1.1499999999999999</v>
      </c>
    </row>
    <row r="96" spans="1:15" x14ac:dyDescent="0.25">
      <c r="A96" s="73"/>
      <c r="B96" s="83" t="s">
        <v>120</v>
      </c>
      <c r="C96" s="117">
        <f t="shared" ref="C96:O96" si="13">SUM(C95:C95)</f>
        <v>50</v>
      </c>
      <c r="D96" s="112">
        <f t="shared" si="13"/>
        <v>0.2</v>
      </c>
      <c r="E96" s="112">
        <f t="shared" si="13"/>
        <v>0.15</v>
      </c>
      <c r="F96" s="112">
        <f t="shared" si="13"/>
        <v>5.15</v>
      </c>
      <c r="G96" s="112">
        <f t="shared" si="13"/>
        <v>23</v>
      </c>
      <c r="H96" s="113">
        <f t="shared" si="13"/>
        <v>1.4999999999999999E-2</v>
      </c>
      <c r="I96" s="113">
        <f t="shared" si="13"/>
        <v>2.5</v>
      </c>
      <c r="J96" s="113">
        <f t="shared" si="13"/>
        <v>0</v>
      </c>
      <c r="K96" s="113">
        <f t="shared" si="13"/>
        <v>0.2</v>
      </c>
      <c r="L96" s="113">
        <f t="shared" si="13"/>
        <v>9.5</v>
      </c>
      <c r="M96" s="113">
        <f t="shared" si="13"/>
        <v>8</v>
      </c>
      <c r="N96" s="113">
        <f t="shared" si="13"/>
        <v>6</v>
      </c>
      <c r="O96" s="113">
        <f t="shared" si="13"/>
        <v>1.1499999999999999</v>
      </c>
    </row>
    <row r="97" spans="1:15" x14ac:dyDescent="0.25">
      <c r="A97" s="155" t="s">
        <v>30</v>
      </c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</row>
    <row r="98" spans="1:15" ht="14.45" customHeight="1" x14ac:dyDescent="0.25">
      <c r="A98" s="157" t="s">
        <v>16</v>
      </c>
      <c r="B98" s="159" t="s">
        <v>17</v>
      </c>
      <c r="C98" s="154" t="s">
        <v>18</v>
      </c>
      <c r="D98" s="154" t="s">
        <v>19</v>
      </c>
      <c r="E98" s="154" t="s">
        <v>20</v>
      </c>
      <c r="F98" s="154" t="s">
        <v>21</v>
      </c>
      <c r="G98" s="154" t="s">
        <v>22</v>
      </c>
      <c r="H98" s="154" t="s">
        <v>23</v>
      </c>
      <c r="I98" s="154"/>
      <c r="J98" s="154"/>
      <c r="K98" s="154"/>
      <c r="L98" s="154" t="s">
        <v>24</v>
      </c>
      <c r="M98" s="154"/>
      <c r="N98" s="154"/>
      <c r="O98" s="154"/>
    </row>
    <row r="99" spans="1:15" x14ac:dyDescent="0.25">
      <c r="A99" s="158"/>
      <c r="B99" s="159"/>
      <c r="C99" s="154"/>
      <c r="D99" s="154"/>
      <c r="E99" s="154"/>
      <c r="F99" s="154"/>
      <c r="G99" s="154"/>
      <c r="H99" s="106" t="s">
        <v>25</v>
      </c>
      <c r="I99" s="106" t="s">
        <v>26</v>
      </c>
      <c r="J99" s="106" t="s">
        <v>10</v>
      </c>
      <c r="K99" s="106" t="s">
        <v>11</v>
      </c>
      <c r="L99" s="106" t="s">
        <v>12</v>
      </c>
      <c r="M99" s="106" t="s">
        <v>27</v>
      </c>
      <c r="N99" s="106" t="s">
        <v>13</v>
      </c>
      <c r="O99" s="106" t="s">
        <v>14</v>
      </c>
    </row>
    <row r="100" spans="1:15" ht="25.5" x14ac:dyDescent="0.25">
      <c r="A100" s="5">
        <v>15</v>
      </c>
      <c r="B100" s="6" t="s">
        <v>159</v>
      </c>
      <c r="C100" s="13">
        <v>30</v>
      </c>
      <c r="D100" s="7">
        <v>0.29499999999999998</v>
      </c>
      <c r="E100" s="7">
        <v>1.85</v>
      </c>
      <c r="F100" s="7">
        <v>1.1200000000000001</v>
      </c>
      <c r="G100" s="7">
        <v>22.26</v>
      </c>
      <c r="H100" s="16">
        <v>1.4E-2</v>
      </c>
      <c r="I100" s="16">
        <v>5.0279999999999996</v>
      </c>
      <c r="J100" s="16">
        <v>0</v>
      </c>
      <c r="K100" s="16">
        <v>0.91100000000000003</v>
      </c>
      <c r="L100" s="16">
        <v>5.5979999999999999</v>
      </c>
      <c r="M100" s="16">
        <v>10.382999999999999</v>
      </c>
      <c r="N100" s="16">
        <v>4.8780000000000001</v>
      </c>
      <c r="O100" s="16">
        <v>0.223</v>
      </c>
    </row>
    <row r="101" spans="1:15" ht="25.5" x14ac:dyDescent="0.25">
      <c r="A101" s="8">
        <v>88</v>
      </c>
      <c r="B101" s="6" t="s">
        <v>160</v>
      </c>
      <c r="C101" s="14">
        <v>200</v>
      </c>
      <c r="D101" s="9">
        <v>2.15</v>
      </c>
      <c r="E101" s="9">
        <v>2.27</v>
      </c>
      <c r="F101" s="9">
        <v>13.7</v>
      </c>
      <c r="G101" s="9">
        <v>83.8</v>
      </c>
      <c r="H101" s="16">
        <v>9</v>
      </c>
      <c r="I101" s="16">
        <v>6.6</v>
      </c>
      <c r="J101" s="16">
        <v>0</v>
      </c>
      <c r="K101" s="16">
        <v>1.1319999999999999</v>
      </c>
      <c r="L101" s="16">
        <v>19.68</v>
      </c>
      <c r="M101" s="16">
        <v>53.32</v>
      </c>
      <c r="N101" s="16">
        <v>21.6</v>
      </c>
      <c r="O101" s="16">
        <v>0.86599999999999999</v>
      </c>
    </row>
    <row r="102" spans="1:15" x14ac:dyDescent="0.25">
      <c r="A102" s="8">
        <v>322</v>
      </c>
      <c r="B102" s="10" t="s">
        <v>161</v>
      </c>
      <c r="C102" s="15">
        <v>60</v>
      </c>
      <c r="D102" s="7">
        <v>9.1999999999999993</v>
      </c>
      <c r="E102" s="7">
        <v>8.2899999999999991</v>
      </c>
      <c r="F102" s="7">
        <v>9.33</v>
      </c>
      <c r="G102" s="7">
        <v>149</v>
      </c>
      <c r="H102" s="16">
        <v>0.06</v>
      </c>
      <c r="I102" s="16">
        <v>0.44</v>
      </c>
      <c r="J102" s="17">
        <v>2.3E-2</v>
      </c>
      <c r="K102" s="17">
        <v>0.41</v>
      </c>
      <c r="L102" s="17">
        <v>10.5</v>
      </c>
      <c r="M102" s="17">
        <v>80.3</v>
      </c>
      <c r="N102" s="17">
        <v>14</v>
      </c>
      <c r="O102" s="17">
        <v>0.95</v>
      </c>
    </row>
    <row r="103" spans="1:15" x14ac:dyDescent="0.25">
      <c r="A103" s="5">
        <v>148</v>
      </c>
      <c r="B103" s="42" t="s">
        <v>162</v>
      </c>
      <c r="C103" s="13">
        <v>150</v>
      </c>
      <c r="D103" s="86">
        <v>1.77</v>
      </c>
      <c r="E103" s="86">
        <v>5.48</v>
      </c>
      <c r="F103" s="86">
        <v>11.26</v>
      </c>
      <c r="G103" s="86">
        <v>100.5</v>
      </c>
      <c r="H103" s="86">
        <v>0.06</v>
      </c>
      <c r="I103" s="86">
        <v>8.2949999999999999</v>
      </c>
      <c r="J103" s="16">
        <v>0</v>
      </c>
      <c r="K103" s="16">
        <v>2.843</v>
      </c>
      <c r="L103" s="16">
        <v>25.2</v>
      </c>
      <c r="M103" s="16">
        <v>51.6</v>
      </c>
      <c r="N103" s="16">
        <v>23.4</v>
      </c>
      <c r="O103" s="16">
        <v>0.76500000000000001</v>
      </c>
    </row>
    <row r="104" spans="1:15" ht="25.5" x14ac:dyDescent="0.25">
      <c r="A104" s="30" t="s">
        <v>163</v>
      </c>
      <c r="B104" s="43" t="s">
        <v>164</v>
      </c>
      <c r="C104" s="31">
        <v>180</v>
      </c>
      <c r="D104" s="21">
        <v>0</v>
      </c>
      <c r="E104" s="21">
        <v>0</v>
      </c>
      <c r="F104" s="21">
        <v>17.46</v>
      </c>
      <c r="G104" s="21">
        <v>72</v>
      </c>
      <c r="H104" s="22">
        <v>0.27</v>
      </c>
      <c r="I104" s="22">
        <v>18</v>
      </c>
      <c r="J104" s="22">
        <v>0.108</v>
      </c>
      <c r="K104" s="22">
        <v>2.1059999999999999</v>
      </c>
      <c r="L104" s="22">
        <v>0</v>
      </c>
      <c r="M104" s="22">
        <v>0</v>
      </c>
      <c r="N104" s="22">
        <v>0</v>
      </c>
      <c r="O104" s="22">
        <v>0</v>
      </c>
    </row>
    <row r="105" spans="1:15" ht="38.25" x14ac:dyDescent="0.25">
      <c r="A105" s="5" t="s">
        <v>129</v>
      </c>
      <c r="B105" s="42" t="s">
        <v>136</v>
      </c>
      <c r="C105" s="102">
        <v>30</v>
      </c>
      <c r="D105" s="103">
        <v>3.6</v>
      </c>
      <c r="E105" s="103">
        <v>0.39</v>
      </c>
      <c r="F105" s="103">
        <v>16.649999999999999</v>
      </c>
      <c r="G105" s="103">
        <v>77.25</v>
      </c>
      <c r="H105" s="104">
        <v>4.7E-2</v>
      </c>
      <c r="I105" s="104">
        <v>0</v>
      </c>
      <c r="J105" s="104">
        <v>0</v>
      </c>
      <c r="K105" s="104">
        <v>0</v>
      </c>
      <c r="L105" s="104">
        <v>8.19</v>
      </c>
      <c r="M105" s="104">
        <v>26.145</v>
      </c>
      <c r="N105" s="104">
        <v>11.025</v>
      </c>
      <c r="O105" s="104">
        <v>0.503</v>
      </c>
    </row>
    <row r="106" spans="1:15" x14ac:dyDescent="0.25">
      <c r="A106" s="45"/>
      <c r="B106" s="84" t="s">
        <v>121</v>
      </c>
      <c r="C106" s="34">
        <f t="shared" ref="C106:O106" si="14">SUM(C100:C105)</f>
        <v>650</v>
      </c>
      <c r="D106" s="32">
        <f t="shared" si="14"/>
        <v>17.015000000000001</v>
      </c>
      <c r="E106" s="32">
        <f t="shared" si="14"/>
        <v>18.28</v>
      </c>
      <c r="F106" s="32">
        <f t="shared" si="14"/>
        <v>69.52</v>
      </c>
      <c r="G106" s="32">
        <f t="shared" si="14"/>
        <v>504.81</v>
      </c>
      <c r="H106" s="33">
        <f t="shared" si="14"/>
        <v>9.4510000000000005</v>
      </c>
      <c r="I106" s="33">
        <f t="shared" si="14"/>
        <v>38.363</v>
      </c>
      <c r="J106" s="33">
        <f t="shared" si="14"/>
        <v>0.13100000000000001</v>
      </c>
      <c r="K106" s="33">
        <f t="shared" si="14"/>
        <v>7.4020000000000001</v>
      </c>
      <c r="L106" s="33">
        <f t="shared" si="14"/>
        <v>69.167999999999992</v>
      </c>
      <c r="M106" s="33">
        <f t="shared" si="14"/>
        <v>221.74799999999999</v>
      </c>
      <c r="N106" s="33">
        <f t="shared" si="14"/>
        <v>74.903000000000006</v>
      </c>
      <c r="O106" s="33">
        <f t="shared" si="14"/>
        <v>3.3069999999999999</v>
      </c>
    </row>
    <row r="107" spans="1:15" x14ac:dyDescent="0.25">
      <c r="A107" s="155" t="s">
        <v>31</v>
      </c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</row>
    <row r="108" spans="1:15" ht="26.25" x14ac:dyDescent="0.25">
      <c r="A108" s="86">
        <v>396</v>
      </c>
      <c r="B108" s="74" t="s">
        <v>192</v>
      </c>
      <c r="C108" s="86">
        <v>180</v>
      </c>
      <c r="D108" s="85">
        <v>0.129</v>
      </c>
      <c r="E108" s="85">
        <v>3.5999999999999997E-2</v>
      </c>
      <c r="F108" s="85">
        <v>24.728000000000002</v>
      </c>
      <c r="G108" s="85">
        <v>99.72</v>
      </c>
      <c r="H108" s="87">
        <v>3.5999999999999997E-2</v>
      </c>
      <c r="I108" s="87">
        <v>1.647</v>
      </c>
      <c r="J108" s="87">
        <v>0</v>
      </c>
      <c r="K108" s="87">
        <v>5.3999999999999999E-2</v>
      </c>
      <c r="L108" s="87">
        <v>12.582000000000001</v>
      </c>
      <c r="M108" s="87">
        <v>8.1539999999999999</v>
      </c>
      <c r="N108" s="87">
        <v>3.7440000000000002</v>
      </c>
      <c r="O108" s="87">
        <v>0.124</v>
      </c>
    </row>
    <row r="109" spans="1:15" x14ac:dyDescent="0.25">
      <c r="A109" s="117" t="s">
        <v>129</v>
      </c>
      <c r="B109" s="73" t="s">
        <v>165</v>
      </c>
      <c r="C109" s="117">
        <v>20</v>
      </c>
      <c r="D109" s="108">
        <v>0.53</v>
      </c>
      <c r="E109" s="109">
        <v>0.67</v>
      </c>
      <c r="F109" s="109">
        <v>15.47</v>
      </c>
      <c r="G109" s="109">
        <v>70.13</v>
      </c>
      <c r="H109" s="110">
        <v>6.0000000000000001E-3</v>
      </c>
      <c r="I109" s="110">
        <v>0</v>
      </c>
      <c r="J109" s="110">
        <v>1E-3</v>
      </c>
      <c r="K109" s="110">
        <v>3.2</v>
      </c>
      <c r="L109" s="110">
        <v>7.2</v>
      </c>
      <c r="M109" s="110">
        <v>7.2</v>
      </c>
      <c r="N109" s="110">
        <v>2</v>
      </c>
      <c r="O109" s="110">
        <v>0.3</v>
      </c>
    </row>
    <row r="110" spans="1:15" x14ac:dyDescent="0.25">
      <c r="A110" s="73"/>
      <c r="B110" s="83" t="s">
        <v>122</v>
      </c>
      <c r="C110" s="117">
        <f t="shared" ref="C110:O110" si="15">SUM(C108:C109)</f>
        <v>200</v>
      </c>
      <c r="D110" s="115">
        <f t="shared" si="15"/>
        <v>0.65900000000000003</v>
      </c>
      <c r="E110" s="115">
        <f t="shared" si="15"/>
        <v>0.70600000000000007</v>
      </c>
      <c r="F110" s="115">
        <f t="shared" si="15"/>
        <v>40.198</v>
      </c>
      <c r="G110" s="115">
        <f t="shared" si="15"/>
        <v>169.85</v>
      </c>
      <c r="H110" s="116">
        <f t="shared" si="15"/>
        <v>4.1999999999999996E-2</v>
      </c>
      <c r="I110" s="116">
        <f t="shared" si="15"/>
        <v>1.647</v>
      </c>
      <c r="J110" s="116">
        <f t="shared" si="15"/>
        <v>1E-3</v>
      </c>
      <c r="K110" s="116">
        <f t="shared" si="15"/>
        <v>3.254</v>
      </c>
      <c r="L110" s="116">
        <f t="shared" si="15"/>
        <v>19.782</v>
      </c>
      <c r="M110" s="116">
        <f t="shared" si="15"/>
        <v>15.353999999999999</v>
      </c>
      <c r="N110" s="116">
        <f t="shared" si="15"/>
        <v>5.7439999999999998</v>
      </c>
      <c r="O110" s="116">
        <f t="shared" si="15"/>
        <v>0.42399999999999999</v>
      </c>
    </row>
    <row r="111" spans="1:15" x14ac:dyDescent="0.25">
      <c r="A111" s="155" t="s">
        <v>32</v>
      </c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</row>
    <row r="112" spans="1:15" ht="38.25" x14ac:dyDescent="0.25">
      <c r="A112" s="109" t="s">
        <v>226</v>
      </c>
      <c r="B112" s="142" t="s">
        <v>227</v>
      </c>
      <c r="C112" s="86">
        <v>110</v>
      </c>
      <c r="D112" s="85">
        <v>12.11</v>
      </c>
      <c r="E112" s="85">
        <v>8.61</v>
      </c>
      <c r="F112" s="85">
        <v>19.47</v>
      </c>
      <c r="G112" s="85">
        <v>203.2</v>
      </c>
      <c r="H112" s="85">
        <v>4.8000000000000001E-2</v>
      </c>
      <c r="I112" s="87">
        <v>0.16</v>
      </c>
      <c r="J112" s="87">
        <v>5.3999999999999999E-2</v>
      </c>
      <c r="K112" s="87">
        <v>0.38400000000000001</v>
      </c>
      <c r="L112" s="87">
        <v>104</v>
      </c>
      <c r="M112" s="87">
        <v>152.47999999999999</v>
      </c>
      <c r="N112" s="87">
        <v>18.239999999999998</v>
      </c>
      <c r="O112" s="87">
        <v>0.76800000000000002</v>
      </c>
    </row>
    <row r="113" spans="1:15" x14ac:dyDescent="0.25">
      <c r="A113" s="86" t="s">
        <v>141</v>
      </c>
      <c r="B113" s="74" t="s">
        <v>142</v>
      </c>
      <c r="C113" s="117">
        <v>180</v>
      </c>
      <c r="D113" s="85">
        <v>0.06</v>
      </c>
      <c r="E113" s="85">
        <v>0.02</v>
      </c>
      <c r="F113" s="85">
        <v>9.99</v>
      </c>
      <c r="G113" s="85">
        <v>40</v>
      </c>
      <c r="H113" s="85">
        <v>0</v>
      </c>
      <c r="I113" s="87">
        <v>0.03</v>
      </c>
      <c r="J113" s="87">
        <v>0</v>
      </c>
      <c r="K113" s="87">
        <v>0</v>
      </c>
      <c r="L113" s="87">
        <v>10</v>
      </c>
      <c r="M113" s="87">
        <v>2.5</v>
      </c>
      <c r="N113" s="87">
        <v>1.3</v>
      </c>
      <c r="O113" s="87">
        <v>0.28000000000000003</v>
      </c>
    </row>
    <row r="114" spans="1:15" x14ac:dyDescent="0.25">
      <c r="A114" s="73"/>
      <c r="B114" s="83" t="s">
        <v>123</v>
      </c>
      <c r="C114" s="117">
        <f t="shared" ref="C114:O114" si="16">SUM(C112:C113)</f>
        <v>290</v>
      </c>
      <c r="D114" s="115">
        <f t="shared" si="16"/>
        <v>12.17</v>
      </c>
      <c r="E114" s="115">
        <f t="shared" si="16"/>
        <v>8.629999999999999</v>
      </c>
      <c r="F114" s="115">
        <f t="shared" si="16"/>
        <v>29.46</v>
      </c>
      <c r="G114" s="115">
        <f t="shared" si="16"/>
        <v>243.2</v>
      </c>
      <c r="H114" s="115">
        <f t="shared" si="16"/>
        <v>4.8000000000000001E-2</v>
      </c>
      <c r="I114" s="116">
        <f t="shared" si="16"/>
        <v>0.19</v>
      </c>
      <c r="J114" s="116">
        <f t="shared" si="16"/>
        <v>5.3999999999999999E-2</v>
      </c>
      <c r="K114" s="116">
        <f t="shared" si="16"/>
        <v>0.38400000000000001</v>
      </c>
      <c r="L114" s="116">
        <f t="shared" si="16"/>
        <v>114</v>
      </c>
      <c r="M114" s="116">
        <f t="shared" si="16"/>
        <v>154.97999999999999</v>
      </c>
      <c r="N114" s="116">
        <f t="shared" si="16"/>
        <v>19.54</v>
      </c>
      <c r="O114" s="116">
        <f t="shared" si="16"/>
        <v>1.048</v>
      </c>
    </row>
    <row r="115" spans="1:15" x14ac:dyDescent="0.25">
      <c r="A115" s="73"/>
      <c r="B115" s="83" t="s">
        <v>33</v>
      </c>
      <c r="C115" s="118">
        <f t="shared" ref="C115:O115" si="17">C93+C96+C106+C110+C114</f>
        <v>1560</v>
      </c>
      <c r="D115" s="115">
        <f t="shared" si="17"/>
        <v>36.594000000000001</v>
      </c>
      <c r="E115" s="115">
        <f t="shared" si="17"/>
        <v>37.231000000000002</v>
      </c>
      <c r="F115" s="115">
        <f t="shared" si="17"/>
        <v>190.33799999999999</v>
      </c>
      <c r="G115" s="115">
        <f t="shared" si="17"/>
        <v>1269.8599999999999</v>
      </c>
      <c r="H115" s="115">
        <f t="shared" si="17"/>
        <v>9.7279999999999998</v>
      </c>
      <c r="I115" s="116">
        <f t="shared" si="17"/>
        <v>45.529999999999994</v>
      </c>
      <c r="J115" s="116">
        <f t="shared" si="17"/>
        <v>0.22600000000000001</v>
      </c>
      <c r="K115" s="116">
        <f t="shared" si="17"/>
        <v>35.644999999999996</v>
      </c>
      <c r="L115" s="116">
        <f t="shared" si="17"/>
        <v>245.75</v>
      </c>
      <c r="M115" s="116">
        <f t="shared" si="17"/>
        <v>534.48199999999997</v>
      </c>
      <c r="N115" s="116">
        <f t="shared" si="17"/>
        <v>151.68700000000001</v>
      </c>
      <c r="O115" s="116">
        <f t="shared" si="17"/>
        <v>7.8390000000000004</v>
      </c>
    </row>
    <row r="117" spans="1:15" x14ac:dyDescent="0.25">
      <c r="A117" s="146" t="s">
        <v>6</v>
      </c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</row>
    <row r="118" spans="1:15" x14ac:dyDescent="0.25">
      <c r="A118" s="147" t="s">
        <v>36</v>
      </c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</row>
    <row r="119" spans="1:15" x14ac:dyDescent="0.25">
      <c r="A119" s="148" t="s">
        <v>29</v>
      </c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</row>
    <row r="120" spans="1:15" x14ac:dyDescent="0.25">
      <c r="A120" s="149" t="s">
        <v>15</v>
      </c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</row>
    <row r="121" spans="1:15" ht="14.45" customHeight="1" x14ac:dyDescent="0.25">
      <c r="A121" s="157" t="s">
        <v>16</v>
      </c>
      <c r="B121" s="159" t="s">
        <v>17</v>
      </c>
      <c r="C121" s="154" t="s">
        <v>18</v>
      </c>
      <c r="D121" s="154" t="s">
        <v>19</v>
      </c>
      <c r="E121" s="154" t="s">
        <v>20</v>
      </c>
      <c r="F121" s="154" t="s">
        <v>21</v>
      </c>
      <c r="G121" s="154" t="s">
        <v>22</v>
      </c>
      <c r="H121" s="154" t="s">
        <v>23</v>
      </c>
      <c r="I121" s="154"/>
      <c r="J121" s="154"/>
      <c r="K121" s="154"/>
      <c r="L121" s="154" t="s">
        <v>24</v>
      </c>
      <c r="M121" s="154"/>
      <c r="N121" s="154"/>
      <c r="O121" s="154"/>
    </row>
    <row r="122" spans="1:15" x14ac:dyDescent="0.25">
      <c r="A122" s="158"/>
      <c r="B122" s="159"/>
      <c r="C122" s="154"/>
      <c r="D122" s="154"/>
      <c r="E122" s="154"/>
      <c r="F122" s="154"/>
      <c r="G122" s="154"/>
      <c r="H122" s="106" t="s">
        <v>25</v>
      </c>
      <c r="I122" s="106" t="s">
        <v>26</v>
      </c>
      <c r="J122" s="106" t="s">
        <v>10</v>
      </c>
      <c r="K122" s="106" t="s">
        <v>11</v>
      </c>
      <c r="L122" s="106" t="s">
        <v>12</v>
      </c>
      <c r="M122" s="106" t="s">
        <v>27</v>
      </c>
      <c r="N122" s="106" t="s">
        <v>13</v>
      </c>
      <c r="O122" s="106" t="s">
        <v>14</v>
      </c>
    </row>
    <row r="123" spans="1:15" ht="25.5" x14ac:dyDescent="0.25">
      <c r="A123" s="77">
        <v>101</v>
      </c>
      <c r="B123" s="19" t="s">
        <v>168</v>
      </c>
      <c r="C123" s="20">
        <v>150</v>
      </c>
      <c r="D123" s="21">
        <v>3.61</v>
      </c>
      <c r="E123" s="21">
        <v>3.81</v>
      </c>
      <c r="F123" s="21">
        <v>12.62</v>
      </c>
      <c r="G123" s="21">
        <v>99.3</v>
      </c>
      <c r="H123" s="22">
        <v>4.4999999999999998E-2</v>
      </c>
      <c r="I123" s="22">
        <v>0.13700000000000001</v>
      </c>
      <c r="J123" s="22">
        <v>22.95</v>
      </c>
      <c r="K123" s="22">
        <v>5.0999999999999997E-2</v>
      </c>
      <c r="L123" s="22">
        <v>119.12</v>
      </c>
      <c r="M123" s="22">
        <v>103.095</v>
      </c>
      <c r="N123" s="22">
        <v>17.295000000000002</v>
      </c>
      <c r="O123" s="22">
        <v>0.188</v>
      </c>
    </row>
    <row r="124" spans="1:15" x14ac:dyDescent="0.25">
      <c r="A124" s="23">
        <v>7</v>
      </c>
      <c r="B124" s="19" t="s">
        <v>213</v>
      </c>
      <c r="C124" s="126">
        <v>10</v>
      </c>
      <c r="D124" s="33">
        <v>2.3199999999999998</v>
      </c>
      <c r="E124" s="33">
        <v>2.95</v>
      </c>
      <c r="F124" s="33">
        <v>0</v>
      </c>
      <c r="G124" s="33">
        <v>36</v>
      </c>
      <c r="H124" s="33">
        <v>3.0000000000000001E-3</v>
      </c>
      <c r="I124" s="33">
        <v>0.7</v>
      </c>
      <c r="J124" s="33">
        <v>2.5999999999999999E-2</v>
      </c>
      <c r="K124" s="33">
        <v>5.0000000000000001E-3</v>
      </c>
      <c r="L124" s="33">
        <v>88</v>
      </c>
      <c r="M124" s="33">
        <v>50</v>
      </c>
      <c r="N124" s="33">
        <v>3.5</v>
      </c>
      <c r="O124" s="33">
        <v>0.1</v>
      </c>
    </row>
    <row r="125" spans="1:15" x14ac:dyDescent="0.25">
      <c r="A125" s="86" t="s">
        <v>143</v>
      </c>
      <c r="B125" s="89" t="s">
        <v>130</v>
      </c>
      <c r="C125" s="90">
        <v>30</v>
      </c>
      <c r="D125" s="91">
        <v>2.31</v>
      </c>
      <c r="E125" s="91">
        <v>0.54</v>
      </c>
      <c r="F125" s="91">
        <v>10.76</v>
      </c>
      <c r="G125" s="91">
        <v>55</v>
      </c>
      <c r="H125" s="92">
        <v>2.1999999999999999E-2</v>
      </c>
      <c r="I125" s="92">
        <v>0</v>
      </c>
      <c r="J125" s="92">
        <v>0</v>
      </c>
      <c r="K125" s="92">
        <v>0.34</v>
      </c>
      <c r="L125" s="92">
        <v>3.8</v>
      </c>
      <c r="M125" s="92">
        <v>13</v>
      </c>
      <c r="N125" s="92">
        <v>2.6</v>
      </c>
      <c r="O125" s="92">
        <v>0.24</v>
      </c>
    </row>
    <row r="126" spans="1:15" ht="25.5" x14ac:dyDescent="0.25">
      <c r="A126" s="77" t="s">
        <v>126</v>
      </c>
      <c r="B126" s="19" t="s">
        <v>127</v>
      </c>
      <c r="C126" s="20">
        <v>180</v>
      </c>
      <c r="D126" s="85">
        <v>0.12</v>
      </c>
      <c r="E126" s="85">
        <v>0.02</v>
      </c>
      <c r="F126" s="85">
        <v>10.199999999999999</v>
      </c>
      <c r="G126" s="85">
        <v>41</v>
      </c>
      <c r="H126" s="87">
        <v>0</v>
      </c>
      <c r="I126" s="87">
        <v>2.83</v>
      </c>
      <c r="J126" s="87">
        <v>0</v>
      </c>
      <c r="K126" s="87">
        <v>0.01</v>
      </c>
      <c r="L126" s="87">
        <v>12.8</v>
      </c>
      <c r="M126" s="87">
        <v>4</v>
      </c>
      <c r="N126" s="87">
        <v>2.2000000000000002</v>
      </c>
      <c r="O126" s="87">
        <v>0.32</v>
      </c>
    </row>
    <row r="127" spans="1:15" x14ac:dyDescent="0.25">
      <c r="A127" s="35"/>
      <c r="B127" s="105" t="s">
        <v>119</v>
      </c>
      <c r="C127" s="39">
        <f t="shared" ref="C127:O127" si="18">SUM(C123:C126)</f>
        <v>370</v>
      </c>
      <c r="D127" s="21">
        <f t="shared" si="18"/>
        <v>8.36</v>
      </c>
      <c r="E127" s="21">
        <f t="shared" si="18"/>
        <v>7.3199999999999994</v>
      </c>
      <c r="F127" s="21">
        <f t="shared" si="18"/>
        <v>33.58</v>
      </c>
      <c r="G127" s="21">
        <f t="shared" si="18"/>
        <v>231.3</v>
      </c>
      <c r="H127" s="22">
        <f t="shared" si="18"/>
        <v>7.0000000000000007E-2</v>
      </c>
      <c r="I127" s="22">
        <f t="shared" si="18"/>
        <v>3.6669999999999998</v>
      </c>
      <c r="J127" s="22">
        <f t="shared" si="18"/>
        <v>22.975999999999999</v>
      </c>
      <c r="K127" s="22">
        <f t="shared" si="18"/>
        <v>0.40600000000000003</v>
      </c>
      <c r="L127" s="22">
        <f t="shared" si="18"/>
        <v>223.72000000000003</v>
      </c>
      <c r="M127" s="22">
        <f t="shared" si="18"/>
        <v>170.095</v>
      </c>
      <c r="N127" s="22">
        <f t="shared" si="18"/>
        <v>25.595000000000002</v>
      </c>
      <c r="O127" s="22">
        <f t="shared" si="18"/>
        <v>0.84800000000000009</v>
      </c>
    </row>
    <row r="128" spans="1:15" x14ac:dyDescent="0.25">
      <c r="A128" s="156" t="s">
        <v>28</v>
      </c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</row>
    <row r="129" spans="1:15" x14ac:dyDescent="0.25">
      <c r="A129" s="86">
        <v>386</v>
      </c>
      <c r="B129" s="73" t="s">
        <v>131</v>
      </c>
      <c r="C129" s="94">
        <v>100</v>
      </c>
      <c r="D129" s="7">
        <v>0.4</v>
      </c>
      <c r="E129" s="7">
        <v>0.4</v>
      </c>
      <c r="F129" s="7">
        <v>9.8000000000000007</v>
      </c>
      <c r="G129" s="7">
        <v>47</v>
      </c>
      <c r="H129" s="16">
        <v>0.03</v>
      </c>
      <c r="I129" s="16">
        <v>10</v>
      </c>
      <c r="J129" s="16">
        <v>0</v>
      </c>
      <c r="K129" s="16">
        <v>0.2</v>
      </c>
      <c r="L129" s="16">
        <v>16</v>
      </c>
      <c r="M129" s="16">
        <v>11</v>
      </c>
      <c r="N129" s="16">
        <v>9</v>
      </c>
      <c r="O129" s="16">
        <v>2.2000000000000002</v>
      </c>
    </row>
    <row r="130" spans="1:15" x14ac:dyDescent="0.25">
      <c r="A130" s="117"/>
      <c r="B130" s="83" t="s">
        <v>120</v>
      </c>
      <c r="C130" s="86">
        <f t="shared" ref="C130:O130" si="19">SUM(C129:C129)</f>
        <v>100</v>
      </c>
      <c r="D130" s="115">
        <f t="shared" si="19"/>
        <v>0.4</v>
      </c>
      <c r="E130" s="115">
        <f t="shared" si="19"/>
        <v>0.4</v>
      </c>
      <c r="F130" s="115">
        <f t="shared" si="19"/>
        <v>9.8000000000000007</v>
      </c>
      <c r="G130" s="115">
        <f t="shared" si="19"/>
        <v>47</v>
      </c>
      <c r="H130" s="116">
        <f t="shared" si="19"/>
        <v>0.03</v>
      </c>
      <c r="I130" s="116">
        <f t="shared" si="19"/>
        <v>10</v>
      </c>
      <c r="J130" s="116">
        <f t="shared" si="19"/>
        <v>0</v>
      </c>
      <c r="K130" s="116">
        <f t="shared" si="19"/>
        <v>0.2</v>
      </c>
      <c r="L130" s="116">
        <f t="shared" si="19"/>
        <v>16</v>
      </c>
      <c r="M130" s="116">
        <f t="shared" si="19"/>
        <v>11</v>
      </c>
      <c r="N130" s="116">
        <f t="shared" si="19"/>
        <v>9</v>
      </c>
      <c r="O130" s="116">
        <f t="shared" si="19"/>
        <v>2.2000000000000002</v>
      </c>
    </row>
    <row r="131" spans="1:15" x14ac:dyDescent="0.25">
      <c r="A131" s="155" t="s">
        <v>30</v>
      </c>
      <c r="B131" s="156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</row>
    <row r="132" spans="1:15" ht="14.45" customHeight="1" x14ac:dyDescent="0.25">
      <c r="A132" s="157" t="s">
        <v>16</v>
      </c>
      <c r="B132" s="159" t="s">
        <v>17</v>
      </c>
      <c r="C132" s="154" t="s">
        <v>18</v>
      </c>
      <c r="D132" s="154" t="s">
        <v>19</v>
      </c>
      <c r="E132" s="154" t="s">
        <v>20</v>
      </c>
      <c r="F132" s="154" t="s">
        <v>21</v>
      </c>
      <c r="G132" s="154" t="s">
        <v>22</v>
      </c>
      <c r="H132" s="154" t="s">
        <v>23</v>
      </c>
      <c r="I132" s="154"/>
      <c r="J132" s="154"/>
      <c r="K132" s="154"/>
      <c r="L132" s="154" t="s">
        <v>24</v>
      </c>
      <c r="M132" s="154"/>
      <c r="N132" s="154"/>
      <c r="O132" s="154"/>
    </row>
    <row r="133" spans="1:15" x14ac:dyDescent="0.25">
      <c r="A133" s="158"/>
      <c r="B133" s="159"/>
      <c r="C133" s="154"/>
      <c r="D133" s="154"/>
      <c r="E133" s="154"/>
      <c r="F133" s="154"/>
      <c r="G133" s="154"/>
      <c r="H133" s="106" t="s">
        <v>25</v>
      </c>
      <c r="I133" s="106" t="s">
        <v>26</v>
      </c>
      <c r="J133" s="106" t="s">
        <v>10</v>
      </c>
      <c r="K133" s="106" t="s">
        <v>11</v>
      </c>
      <c r="L133" s="106" t="s">
        <v>12</v>
      </c>
      <c r="M133" s="106" t="s">
        <v>27</v>
      </c>
      <c r="N133" s="106" t="s">
        <v>13</v>
      </c>
      <c r="O133" s="106" t="s">
        <v>14</v>
      </c>
    </row>
    <row r="134" spans="1:15" x14ac:dyDescent="0.25">
      <c r="A134" s="5">
        <v>14</v>
      </c>
      <c r="B134" s="6" t="s">
        <v>169</v>
      </c>
      <c r="C134" s="13">
        <v>30</v>
      </c>
      <c r="D134" s="7">
        <v>0.33</v>
      </c>
      <c r="E134" s="7">
        <v>1.85</v>
      </c>
      <c r="F134" s="7">
        <v>1.042</v>
      </c>
      <c r="G134" s="7">
        <v>22.11</v>
      </c>
      <c r="H134" s="16">
        <v>1.4E-2</v>
      </c>
      <c r="I134" s="16">
        <v>7.47</v>
      </c>
      <c r="J134" s="16">
        <v>0</v>
      </c>
      <c r="K134" s="16">
        <v>1.012</v>
      </c>
      <c r="L134" s="16">
        <v>9.9239999999999995</v>
      </c>
      <c r="M134" s="16">
        <v>7.4459999999999997</v>
      </c>
      <c r="N134" s="16">
        <v>5.3369999999999997</v>
      </c>
      <c r="O134" s="16">
        <v>0.26300000000000001</v>
      </c>
    </row>
    <row r="135" spans="1:15" ht="42" customHeight="1" x14ac:dyDescent="0.25">
      <c r="A135" s="8">
        <v>73</v>
      </c>
      <c r="B135" s="6" t="s">
        <v>170</v>
      </c>
      <c r="C135" s="14">
        <v>205</v>
      </c>
      <c r="D135" s="9">
        <v>1.54</v>
      </c>
      <c r="E135" s="9">
        <v>4.66</v>
      </c>
      <c r="F135" s="9">
        <v>6.79</v>
      </c>
      <c r="G135" s="9">
        <v>67.8</v>
      </c>
      <c r="H135" s="16">
        <v>4.5999999999999999E-2</v>
      </c>
      <c r="I135" s="16">
        <v>14.772</v>
      </c>
      <c r="J135" s="16">
        <v>5.4999999999999997E-3</v>
      </c>
      <c r="K135" s="16">
        <v>1.907</v>
      </c>
      <c r="L135" s="16">
        <v>39.06</v>
      </c>
      <c r="M135" s="16">
        <v>41.15</v>
      </c>
      <c r="N135" s="16">
        <v>18.25</v>
      </c>
      <c r="O135" s="16">
        <v>0.64600000000000002</v>
      </c>
    </row>
    <row r="136" spans="1:15" ht="25.5" x14ac:dyDescent="0.25">
      <c r="A136" s="8" t="s">
        <v>171</v>
      </c>
      <c r="B136" s="10" t="s">
        <v>172</v>
      </c>
      <c r="C136" s="15">
        <v>70</v>
      </c>
      <c r="D136" s="11">
        <v>7.89</v>
      </c>
      <c r="E136" s="11">
        <v>4.95</v>
      </c>
      <c r="F136" s="11">
        <v>12.36</v>
      </c>
      <c r="G136" s="11">
        <v>129.5</v>
      </c>
      <c r="H136" s="17">
        <v>7.0000000000000007E-2</v>
      </c>
      <c r="I136" s="17">
        <v>10.162000000000001</v>
      </c>
      <c r="J136" s="17">
        <v>1.7999999999999999E-2</v>
      </c>
      <c r="K136" s="17">
        <v>1.762</v>
      </c>
      <c r="L136" s="17">
        <v>85.516999999999996</v>
      </c>
      <c r="M136" s="17">
        <v>130.9</v>
      </c>
      <c r="N136" s="17">
        <v>121.217</v>
      </c>
      <c r="O136" s="17">
        <v>1.085</v>
      </c>
    </row>
    <row r="137" spans="1:15" x14ac:dyDescent="0.25">
      <c r="A137" s="117">
        <v>339</v>
      </c>
      <c r="B137" s="73" t="s">
        <v>156</v>
      </c>
      <c r="C137" s="86">
        <v>100</v>
      </c>
      <c r="D137" s="115">
        <v>2.0430000000000001</v>
      </c>
      <c r="E137" s="115">
        <v>3.2</v>
      </c>
      <c r="F137" s="115">
        <v>13.625999999999999</v>
      </c>
      <c r="G137" s="115">
        <v>91.5</v>
      </c>
      <c r="H137" s="116">
        <v>9.2999999999999999E-2</v>
      </c>
      <c r="I137" s="116">
        <v>12.106999999999999</v>
      </c>
      <c r="J137" s="116">
        <v>0.17</v>
      </c>
      <c r="K137" s="116">
        <v>0.121</v>
      </c>
      <c r="L137" s="116">
        <v>24.65</v>
      </c>
      <c r="M137" s="116">
        <v>57.73</v>
      </c>
      <c r="N137" s="116">
        <v>18.5</v>
      </c>
      <c r="O137" s="116">
        <v>0.67300000000000004</v>
      </c>
    </row>
    <row r="138" spans="1:15" ht="25.5" x14ac:dyDescent="0.25">
      <c r="A138" s="8">
        <v>394</v>
      </c>
      <c r="B138" s="10" t="s">
        <v>211</v>
      </c>
      <c r="C138" s="15">
        <v>180</v>
      </c>
      <c r="D138" s="11">
        <v>0.39600000000000002</v>
      </c>
      <c r="E138" s="11">
        <v>1.7999999999999999E-2</v>
      </c>
      <c r="F138" s="11">
        <v>24.991</v>
      </c>
      <c r="G138" s="11">
        <v>101.7</v>
      </c>
      <c r="H138" s="17">
        <v>2E-3</v>
      </c>
      <c r="I138" s="17">
        <v>0.36</v>
      </c>
      <c r="J138" s="17">
        <v>0</v>
      </c>
      <c r="K138" s="17">
        <v>0.18</v>
      </c>
      <c r="L138" s="17">
        <v>28.638000000000002</v>
      </c>
      <c r="M138" s="17">
        <v>13.86</v>
      </c>
      <c r="N138" s="17">
        <v>5.4</v>
      </c>
      <c r="O138" s="17">
        <v>1.123</v>
      </c>
    </row>
    <row r="139" spans="1:15" ht="38.25" x14ac:dyDescent="0.25">
      <c r="A139" s="5" t="s">
        <v>129</v>
      </c>
      <c r="B139" s="42" t="s">
        <v>136</v>
      </c>
      <c r="C139" s="102">
        <v>30</v>
      </c>
      <c r="D139" s="103">
        <v>3.6</v>
      </c>
      <c r="E139" s="103">
        <v>0.39</v>
      </c>
      <c r="F139" s="103">
        <v>16.649999999999999</v>
      </c>
      <c r="G139" s="103">
        <v>77.25</v>
      </c>
      <c r="H139" s="104">
        <v>4.7E-2</v>
      </c>
      <c r="I139" s="104">
        <v>0</v>
      </c>
      <c r="J139" s="104">
        <v>0</v>
      </c>
      <c r="K139" s="104">
        <v>0</v>
      </c>
      <c r="L139" s="104">
        <v>8.19</v>
      </c>
      <c r="M139" s="104">
        <v>26.145</v>
      </c>
      <c r="N139" s="104">
        <v>11.025</v>
      </c>
      <c r="O139" s="104">
        <v>0.503</v>
      </c>
    </row>
    <row r="140" spans="1:15" x14ac:dyDescent="0.25">
      <c r="A140" s="45"/>
      <c r="B140" s="84" t="s">
        <v>121</v>
      </c>
      <c r="C140" s="34">
        <f t="shared" ref="C140:O140" si="20">SUM(C134:C139)</f>
        <v>615</v>
      </c>
      <c r="D140" s="32">
        <f t="shared" si="20"/>
        <v>15.799000000000001</v>
      </c>
      <c r="E140" s="32">
        <f t="shared" si="20"/>
        <v>15.068000000000001</v>
      </c>
      <c r="F140" s="32">
        <f t="shared" si="20"/>
        <v>75.459000000000003</v>
      </c>
      <c r="G140" s="32">
        <f t="shared" si="20"/>
        <v>489.85999999999996</v>
      </c>
      <c r="H140" s="33">
        <f t="shared" si="20"/>
        <v>0.27200000000000002</v>
      </c>
      <c r="I140" s="33">
        <f t="shared" si="20"/>
        <v>44.871000000000002</v>
      </c>
      <c r="J140" s="33">
        <f t="shared" si="20"/>
        <v>0.19350000000000001</v>
      </c>
      <c r="K140" s="33">
        <f t="shared" si="20"/>
        <v>4.9819999999999993</v>
      </c>
      <c r="L140" s="33">
        <f t="shared" si="20"/>
        <v>195.97900000000001</v>
      </c>
      <c r="M140" s="33">
        <f t="shared" si="20"/>
        <v>277.23099999999999</v>
      </c>
      <c r="N140" s="33">
        <f t="shared" si="20"/>
        <v>179.72900000000001</v>
      </c>
      <c r="O140" s="33">
        <f t="shared" si="20"/>
        <v>4.2930000000000001</v>
      </c>
    </row>
    <row r="141" spans="1:15" x14ac:dyDescent="0.25">
      <c r="A141" s="155" t="s">
        <v>31</v>
      </c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</row>
    <row r="142" spans="1:15" x14ac:dyDescent="0.25">
      <c r="A142" s="86">
        <v>477</v>
      </c>
      <c r="B142" s="73" t="s">
        <v>173</v>
      </c>
      <c r="C142" s="86">
        <v>25</v>
      </c>
      <c r="D142" s="85">
        <v>1.35</v>
      </c>
      <c r="E142" s="85">
        <v>5.29</v>
      </c>
      <c r="F142" s="85">
        <v>13.55</v>
      </c>
      <c r="G142" s="85">
        <v>107</v>
      </c>
      <c r="H142" s="87">
        <v>0.02</v>
      </c>
      <c r="I142" s="87">
        <v>0.03</v>
      </c>
      <c r="J142" s="87">
        <v>1.0999999999999999E-2</v>
      </c>
      <c r="K142" s="87">
        <v>2.35</v>
      </c>
      <c r="L142" s="87">
        <v>9.6</v>
      </c>
      <c r="M142" s="87">
        <v>18.7</v>
      </c>
      <c r="N142" s="87">
        <v>5.6</v>
      </c>
      <c r="O142" s="87">
        <v>0.66</v>
      </c>
    </row>
    <row r="143" spans="1:15" x14ac:dyDescent="0.25">
      <c r="A143" s="86">
        <v>420</v>
      </c>
      <c r="B143" s="73" t="s">
        <v>174</v>
      </c>
      <c r="C143" s="86">
        <v>150</v>
      </c>
      <c r="D143" s="85">
        <v>4.3499999999999996</v>
      </c>
      <c r="E143" s="85">
        <v>3.75</v>
      </c>
      <c r="F143" s="85">
        <v>6</v>
      </c>
      <c r="G143" s="85">
        <v>75</v>
      </c>
      <c r="H143" s="87">
        <v>0.26</v>
      </c>
      <c r="I143" s="87">
        <v>1.05</v>
      </c>
      <c r="J143" s="87">
        <v>0.03</v>
      </c>
      <c r="K143" s="87">
        <v>0</v>
      </c>
      <c r="L143" s="87">
        <v>180</v>
      </c>
      <c r="M143" s="87">
        <v>162</v>
      </c>
      <c r="N143" s="87">
        <v>25.2</v>
      </c>
      <c r="O143" s="87">
        <v>0.15</v>
      </c>
    </row>
    <row r="144" spans="1:15" x14ac:dyDescent="0.25">
      <c r="A144" s="73"/>
      <c r="B144" s="83" t="s">
        <v>122</v>
      </c>
      <c r="C144" s="86">
        <f t="shared" ref="C144:O144" si="21">SUM(C142:C143)</f>
        <v>175</v>
      </c>
      <c r="D144" s="85">
        <f t="shared" si="21"/>
        <v>5.6999999999999993</v>
      </c>
      <c r="E144" s="85">
        <f t="shared" si="21"/>
        <v>9.0399999999999991</v>
      </c>
      <c r="F144" s="85">
        <f t="shared" si="21"/>
        <v>19.55</v>
      </c>
      <c r="G144" s="85">
        <f t="shared" si="21"/>
        <v>182</v>
      </c>
      <c r="H144" s="87">
        <f t="shared" si="21"/>
        <v>0.28000000000000003</v>
      </c>
      <c r="I144" s="87">
        <f t="shared" si="21"/>
        <v>1.08</v>
      </c>
      <c r="J144" s="87">
        <f t="shared" si="21"/>
        <v>4.0999999999999995E-2</v>
      </c>
      <c r="K144" s="87">
        <f t="shared" si="21"/>
        <v>2.35</v>
      </c>
      <c r="L144" s="87">
        <f t="shared" si="21"/>
        <v>189.6</v>
      </c>
      <c r="M144" s="87">
        <f t="shared" si="21"/>
        <v>180.7</v>
      </c>
      <c r="N144" s="87">
        <f t="shared" si="21"/>
        <v>30.799999999999997</v>
      </c>
      <c r="O144" s="87">
        <f t="shared" si="21"/>
        <v>0.81</v>
      </c>
    </row>
    <row r="145" spans="1:15" x14ac:dyDescent="0.25">
      <c r="A145" s="155" t="s">
        <v>32</v>
      </c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</row>
    <row r="146" spans="1:15" x14ac:dyDescent="0.25">
      <c r="A146" s="86">
        <v>46</v>
      </c>
      <c r="B146" s="73" t="s">
        <v>175</v>
      </c>
      <c r="C146" s="86">
        <v>50</v>
      </c>
      <c r="D146" s="85">
        <v>0.67500000000000004</v>
      </c>
      <c r="E146" s="85">
        <v>3.08</v>
      </c>
      <c r="F146" s="85">
        <v>3.8450000000000002</v>
      </c>
      <c r="G146" s="85">
        <v>45.8</v>
      </c>
      <c r="H146" s="85">
        <v>2.5000000000000001E-2</v>
      </c>
      <c r="I146" s="87">
        <v>6.625</v>
      </c>
      <c r="J146" s="87">
        <v>0</v>
      </c>
      <c r="K146" s="87">
        <v>1.4575</v>
      </c>
      <c r="L146" s="87">
        <v>16.774999999999999</v>
      </c>
      <c r="M146" s="87">
        <v>22.484999999999999</v>
      </c>
      <c r="N146" s="87">
        <v>10.675000000000001</v>
      </c>
      <c r="O146" s="87">
        <v>0.44</v>
      </c>
    </row>
    <row r="147" spans="1:15" ht="26.25" x14ac:dyDescent="0.25">
      <c r="A147" s="86">
        <v>229</v>
      </c>
      <c r="B147" s="74" t="s">
        <v>176</v>
      </c>
      <c r="C147" s="86">
        <v>85</v>
      </c>
      <c r="D147" s="85">
        <v>7.52</v>
      </c>
      <c r="E147" s="85">
        <v>13.46</v>
      </c>
      <c r="F147" s="85">
        <v>1.51</v>
      </c>
      <c r="G147" s="85">
        <v>157</v>
      </c>
      <c r="H147" s="85">
        <v>0.05</v>
      </c>
      <c r="I147" s="87">
        <v>0.15</v>
      </c>
      <c r="J147" s="87">
        <v>0.191</v>
      </c>
      <c r="K147" s="87">
        <v>0.45</v>
      </c>
      <c r="L147" s="87">
        <v>62.8</v>
      </c>
      <c r="M147" s="87">
        <v>138.6</v>
      </c>
      <c r="N147" s="87">
        <v>10.4</v>
      </c>
      <c r="O147" s="87">
        <v>1.54</v>
      </c>
    </row>
    <row r="148" spans="1:15" x14ac:dyDescent="0.25">
      <c r="A148" s="86">
        <v>414</v>
      </c>
      <c r="B148" s="73" t="s">
        <v>177</v>
      </c>
      <c r="C148" s="86">
        <v>180</v>
      </c>
      <c r="D148" s="85">
        <v>2.85</v>
      </c>
      <c r="E148" s="85">
        <v>2.41</v>
      </c>
      <c r="F148" s="85">
        <v>14.36</v>
      </c>
      <c r="G148" s="85">
        <v>91</v>
      </c>
      <c r="H148" s="85">
        <v>0.04</v>
      </c>
      <c r="I148" s="87">
        <v>1.17</v>
      </c>
      <c r="J148" s="87">
        <v>1.7999999999999999E-2</v>
      </c>
      <c r="K148" s="87">
        <v>0</v>
      </c>
      <c r="L148" s="87">
        <v>113.2</v>
      </c>
      <c r="M148" s="87">
        <v>81</v>
      </c>
      <c r="N148" s="87">
        <v>12.6</v>
      </c>
      <c r="O148" s="87">
        <v>0.12</v>
      </c>
    </row>
    <row r="149" spans="1:15" x14ac:dyDescent="0.25">
      <c r="A149" s="86" t="s">
        <v>143</v>
      </c>
      <c r="B149" s="89" t="s">
        <v>130</v>
      </c>
      <c r="C149" s="90">
        <v>30</v>
      </c>
      <c r="D149" s="91">
        <v>2.31</v>
      </c>
      <c r="E149" s="91">
        <v>0.54</v>
      </c>
      <c r="F149" s="91">
        <v>10.76</v>
      </c>
      <c r="G149" s="91">
        <v>55</v>
      </c>
      <c r="H149" s="92">
        <v>2.1999999999999999E-2</v>
      </c>
      <c r="I149" s="92">
        <v>0</v>
      </c>
      <c r="J149" s="92">
        <v>0</v>
      </c>
      <c r="K149" s="92">
        <v>0.34</v>
      </c>
      <c r="L149" s="92">
        <v>3.8</v>
      </c>
      <c r="M149" s="92">
        <v>13</v>
      </c>
      <c r="N149" s="92">
        <v>2.6</v>
      </c>
      <c r="O149" s="92">
        <v>0.24</v>
      </c>
    </row>
    <row r="150" spans="1:15" x14ac:dyDescent="0.25">
      <c r="A150" s="73"/>
      <c r="B150" s="83" t="s">
        <v>123</v>
      </c>
      <c r="C150" s="86">
        <f t="shared" ref="C150:O150" si="22">SUM(C146:C149)</f>
        <v>345</v>
      </c>
      <c r="D150" s="85">
        <f t="shared" si="22"/>
        <v>13.355</v>
      </c>
      <c r="E150" s="85">
        <f t="shared" si="22"/>
        <v>19.489999999999998</v>
      </c>
      <c r="F150" s="85">
        <f t="shared" si="22"/>
        <v>30.475000000000001</v>
      </c>
      <c r="G150" s="85">
        <f t="shared" si="22"/>
        <v>348.8</v>
      </c>
      <c r="H150" s="85">
        <f t="shared" si="22"/>
        <v>0.13700000000000001</v>
      </c>
      <c r="I150" s="87">
        <f t="shared" si="22"/>
        <v>7.9450000000000003</v>
      </c>
      <c r="J150" s="87">
        <f t="shared" si="22"/>
        <v>0.20899999999999999</v>
      </c>
      <c r="K150" s="87">
        <f t="shared" si="22"/>
        <v>2.2475000000000001</v>
      </c>
      <c r="L150" s="87">
        <f t="shared" si="22"/>
        <v>196.57499999999999</v>
      </c>
      <c r="M150" s="87">
        <f t="shared" si="22"/>
        <v>255.08499999999998</v>
      </c>
      <c r="N150" s="87">
        <f t="shared" si="22"/>
        <v>36.275000000000006</v>
      </c>
      <c r="O150" s="87">
        <f t="shared" si="22"/>
        <v>2.34</v>
      </c>
    </row>
    <row r="151" spans="1:15" x14ac:dyDescent="0.25">
      <c r="A151" s="73"/>
      <c r="B151" s="83" t="s">
        <v>33</v>
      </c>
      <c r="C151" s="114">
        <f t="shared" ref="C151:O151" si="23">C127+C130+C140+C144+C150</f>
        <v>1605</v>
      </c>
      <c r="D151" s="85">
        <f t="shared" si="23"/>
        <v>43.614000000000004</v>
      </c>
      <c r="E151" s="85">
        <f t="shared" si="23"/>
        <v>51.317999999999998</v>
      </c>
      <c r="F151" s="85">
        <f t="shared" si="23"/>
        <v>168.864</v>
      </c>
      <c r="G151" s="85">
        <f t="shared" si="23"/>
        <v>1298.96</v>
      </c>
      <c r="H151" s="85">
        <f t="shared" si="23"/>
        <v>0.78900000000000003</v>
      </c>
      <c r="I151" s="87">
        <f t="shared" si="23"/>
        <v>67.563000000000002</v>
      </c>
      <c r="J151" s="87">
        <f t="shared" si="23"/>
        <v>23.419499999999999</v>
      </c>
      <c r="K151" s="87">
        <f t="shared" si="23"/>
        <v>10.185499999999999</v>
      </c>
      <c r="L151" s="87">
        <f t="shared" si="23"/>
        <v>821.87400000000002</v>
      </c>
      <c r="M151" s="87">
        <f t="shared" si="23"/>
        <v>894.1110000000001</v>
      </c>
      <c r="N151" s="87">
        <f t="shared" si="23"/>
        <v>281.399</v>
      </c>
      <c r="O151" s="87">
        <f t="shared" si="23"/>
        <v>10.491</v>
      </c>
    </row>
    <row r="153" spans="1:15" x14ac:dyDescent="0.25">
      <c r="A153" s="161" t="s">
        <v>6</v>
      </c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</row>
    <row r="154" spans="1:15" x14ac:dyDescent="0.25">
      <c r="A154" s="162" t="s">
        <v>37</v>
      </c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</row>
    <row r="155" spans="1:15" x14ac:dyDescent="0.25">
      <c r="A155" s="163" t="s">
        <v>29</v>
      </c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</row>
    <row r="156" spans="1:15" x14ac:dyDescent="0.25">
      <c r="A156" s="149" t="s">
        <v>15</v>
      </c>
      <c r="B156" s="149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</row>
    <row r="157" spans="1:15" ht="14.45" customHeight="1" x14ac:dyDescent="0.25">
      <c r="A157" s="157" t="s">
        <v>16</v>
      </c>
      <c r="B157" s="159" t="s">
        <v>17</v>
      </c>
      <c r="C157" s="154" t="s">
        <v>18</v>
      </c>
      <c r="D157" s="154" t="s">
        <v>19</v>
      </c>
      <c r="E157" s="154" t="s">
        <v>20</v>
      </c>
      <c r="F157" s="154" t="s">
        <v>21</v>
      </c>
      <c r="G157" s="154" t="s">
        <v>22</v>
      </c>
      <c r="H157" s="154" t="s">
        <v>23</v>
      </c>
      <c r="I157" s="154"/>
      <c r="J157" s="154"/>
      <c r="K157" s="154"/>
      <c r="L157" s="154" t="s">
        <v>24</v>
      </c>
      <c r="M157" s="154"/>
      <c r="N157" s="154"/>
      <c r="O157" s="154"/>
    </row>
    <row r="158" spans="1:15" x14ac:dyDescent="0.25">
      <c r="A158" s="158"/>
      <c r="B158" s="159"/>
      <c r="C158" s="154"/>
      <c r="D158" s="154"/>
      <c r="E158" s="154"/>
      <c r="F158" s="154"/>
      <c r="G158" s="154"/>
      <c r="H158" s="106" t="s">
        <v>25</v>
      </c>
      <c r="I158" s="106" t="s">
        <v>26</v>
      </c>
      <c r="J158" s="106" t="s">
        <v>10</v>
      </c>
      <c r="K158" s="106" t="s">
        <v>11</v>
      </c>
      <c r="L158" s="106" t="s">
        <v>12</v>
      </c>
      <c r="M158" s="106" t="s">
        <v>27</v>
      </c>
      <c r="N158" s="106" t="s">
        <v>13</v>
      </c>
      <c r="O158" s="106" t="s">
        <v>14</v>
      </c>
    </row>
    <row r="159" spans="1:15" ht="30.75" customHeight="1" x14ac:dyDescent="0.25">
      <c r="A159" s="77">
        <v>199</v>
      </c>
      <c r="B159" s="19" t="s">
        <v>178</v>
      </c>
      <c r="C159" s="20">
        <v>160</v>
      </c>
      <c r="D159" s="21">
        <v>2.4</v>
      </c>
      <c r="E159" s="21">
        <v>3.82</v>
      </c>
      <c r="F159" s="21">
        <v>21.04</v>
      </c>
      <c r="G159" s="21">
        <v>128</v>
      </c>
      <c r="H159" s="22">
        <v>0.03</v>
      </c>
      <c r="I159" s="22">
        <v>0</v>
      </c>
      <c r="J159" s="22">
        <v>0.02</v>
      </c>
      <c r="K159" s="22">
        <v>0.4</v>
      </c>
      <c r="L159" s="22">
        <v>6.6</v>
      </c>
      <c r="M159" s="22">
        <v>21.1</v>
      </c>
      <c r="N159" s="22">
        <v>4.2</v>
      </c>
      <c r="O159" s="22">
        <v>0.26</v>
      </c>
    </row>
    <row r="160" spans="1:15" x14ac:dyDescent="0.25">
      <c r="A160" s="23">
        <v>416</v>
      </c>
      <c r="B160" s="19" t="s">
        <v>179</v>
      </c>
      <c r="C160" s="24">
        <v>180</v>
      </c>
      <c r="D160" s="25">
        <v>3.67</v>
      </c>
      <c r="E160" s="25">
        <v>3.19</v>
      </c>
      <c r="F160" s="25">
        <v>12.96</v>
      </c>
      <c r="G160" s="25">
        <v>107</v>
      </c>
      <c r="H160" s="22">
        <v>0.05</v>
      </c>
      <c r="I160" s="22">
        <v>1.2</v>
      </c>
      <c r="J160" s="22">
        <v>2.1999999999999999E-2</v>
      </c>
      <c r="K160" s="22">
        <v>0</v>
      </c>
      <c r="L160" s="22">
        <v>137</v>
      </c>
      <c r="M160" s="22">
        <v>112.1</v>
      </c>
      <c r="N160" s="22">
        <v>19.2</v>
      </c>
      <c r="O160" s="22">
        <v>0.43</v>
      </c>
    </row>
    <row r="161" spans="1:15" x14ac:dyDescent="0.25">
      <c r="A161" s="23">
        <v>2</v>
      </c>
      <c r="B161" s="26" t="s">
        <v>128</v>
      </c>
      <c r="C161" s="27">
        <v>40</v>
      </c>
      <c r="D161" s="28">
        <v>2.31</v>
      </c>
      <c r="E161" s="28">
        <v>0.54</v>
      </c>
      <c r="F161" s="28">
        <v>10.76</v>
      </c>
      <c r="G161" s="28">
        <v>55</v>
      </c>
      <c r="H161" s="29">
        <v>2.1999999999999999E-2</v>
      </c>
      <c r="I161" s="29">
        <v>0</v>
      </c>
      <c r="J161" s="29">
        <v>0</v>
      </c>
      <c r="K161" s="29">
        <v>0.34</v>
      </c>
      <c r="L161" s="29">
        <v>5.2</v>
      </c>
      <c r="M161" s="29">
        <v>13.9</v>
      </c>
      <c r="N161" s="29">
        <v>2.6</v>
      </c>
      <c r="O161" s="29">
        <v>0.24</v>
      </c>
    </row>
    <row r="162" spans="1:15" x14ac:dyDescent="0.25">
      <c r="A162" s="35"/>
      <c r="B162" s="105" t="s">
        <v>119</v>
      </c>
      <c r="C162" s="39">
        <f t="shared" ref="C162:O162" si="24">SUM(C159:C161)</f>
        <v>380</v>
      </c>
      <c r="D162" s="21">
        <f t="shared" si="24"/>
        <v>8.3800000000000008</v>
      </c>
      <c r="E162" s="21">
        <f t="shared" si="24"/>
        <v>7.55</v>
      </c>
      <c r="F162" s="21">
        <f t="shared" si="24"/>
        <v>44.76</v>
      </c>
      <c r="G162" s="21">
        <f t="shared" si="24"/>
        <v>290</v>
      </c>
      <c r="H162" s="22">
        <f t="shared" si="24"/>
        <v>0.10200000000000001</v>
      </c>
      <c r="I162" s="22">
        <f t="shared" si="24"/>
        <v>1.2</v>
      </c>
      <c r="J162" s="22">
        <f t="shared" si="24"/>
        <v>4.1999999999999996E-2</v>
      </c>
      <c r="K162" s="22">
        <f t="shared" si="24"/>
        <v>0.74</v>
      </c>
      <c r="L162" s="22">
        <f t="shared" si="24"/>
        <v>148.79999999999998</v>
      </c>
      <c r="M162" s="22">
        <f t="shared" si="24"/>
        <v>147.1</v>
      </c>
      <c r="N162" s="22">
        <f t="shared" si="24"/>
        <v>26</v>
      </c>
      <c r="O162" s="22">
        <f t="shared" si="24"/>
        <v>0.92999999999999994</v>
      </c>
    </row>
    <row r="163" spans="1:15" x14ac:dyDescent="0.25">
      <c r="A163" s="156" t="s">
        <v>28</v>
      </c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</row>
    <row r="164" spans="1:15" x14ac:dyDescent="0.25">
      <c r="A164" s="86">
        <v>386</v>
      </c>
      <c r="B164" s="73" t="s">
        <v>180</v>
      </c>
      <c r="C164" s="86">
        <v>75</v>
      </c>
      <c r="D164" s="85">
        <v>1.125</v>
      </c>
      <c r="E164" s="85">
        <v>0.375</v>
      </c>
      <c r="F164" s="85">
        <v>15.75</v>
      </c>
      <c r="G164" s="85">
        <v>71.25</v>
      </c>
      <c r="H164" s="87">
        <v>0.03</v>
      </c>
      <c r="I164" s="87">
        <v>7.5</v>
      </c>
      <c r="J164" s="87">
        <v>0</v>
      </c>
      <c r="K164" s="87">
        <v>0.3</v>
      </c>
      <c r="L164" s="87">
        <v>6</v>
      </c>
      <c r="M164" s="87">
        <v>21</v>
      </c>
      <c r="N164" s="87">
        <v>31.5</v>
      </c>
      <c r="O164" s="87">
        <v>0.45</v>
      </c>
    </row>
    <row r="165" spans="1:15" x14ac:dyDescent="0.25">
      <c r="A165" s="73"/>
      <c r="B165" s="83" t="s">
        <v>120</v>
      </c>
      <c r="C165" s="86">
        <f t="shared" ref="C165:O165" si="25">SUM(C164:C164)</f>
        <v>75</v>
      </c>
      <c r="D165" s="85">
        <f t="shared" si="25"/>
        <v>1.125</v>
      </c>
      <c r="E165" s="85">
        <f t="shared" si="25"/>
        <v>0.375</v>
      </c>
      <c r="F165" s="85">
        <f t="shared" si="25"/>
        <v>15.75</v>
      </c>
      <c r="G165" s="85">
        <f t="shared" si="25"/>
        <v>71.25</v>
      </c>
      <c r="H165" s="87">
        <f t="shared" si="25"/>
        <v>0.03</v>
      </c>
      <c r="I165" s="87">
        <f t="shared" si="25"/>
        <v>7.5</v>
      </c>
      <c r="J165" s="87">
        <f t="shared" si="25"/>
        <v>0</v>
      </c>
      <c r="K165" s="87">
        <f t="shared" si="25"/>
        <v>0.3</v>
      </c>
      <c r="L165" s="87">
        <f t="shared" si="25"/>
        <v>6</v>
      </c>
      <c r="M165" s="87">
        <f t="shared" si="25"/>
        <v>21</v>
      </c>
      <c r="N165" s="87">
        <f t="shared" si="25"/>
        <v>31.5</v>
      </c>
      <c r="O165" s="87">
        <f t="shared" si="25"/>
        <v>0.45</v>
      </c>
    </row>
    <row r="166" spans="1:15" x14ac:dyDescent="0.25">
      <c r="A166" s="155" t="s">
        <v>30</v>
      </c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</row>
    <row r="167" spans="1:15" ht="14.45" customHeight="1" x14ac:dyDescent="0.25">
      <c r="A167" s="157" t="s">
        <v>16</v>
      </c>
      <c r="B167" s="159" t="s">
        <v>17</v>
      </c>
      <c r="C167" s="154" t="s">
        <v>18</v>
      </c>
      <c r="D167" s="154" t="s">
        <v>19</v>
      </c>
      <c r="E167" s="154" t="s">
        <v>20</v>
      </c>
      <c r="F167" s="154" t="s">
        <v>21</v>
      </c>
      <c r="G167" s="154" t="s">
        <v>22</v>
      </c>
      <c r="H167" s="154" t="s">
        <v>23</v>
      </c>
      <c r="I167" s="154"/>
      <c r="J167" s="154"/>
      <c r="K167" s="154"/>
      <c r="L167" s="154" t="s">
        <v>24</v>
      </c>
      <c r="M167" s="154"/>
      <c r="N167" s="154"/>
      <c r="O167" s="154"/>
    </row>
    <row r="168" spans="1:15" x14ac:dyDescent="0.25">
      <c r="A168" s="158"/>
      <c r="B168" s="159"/>
      <c r="C168" s="154"/>
      <c r="D168" s="154"/>
      <c r="E168" s="154"/>
      <c r="F168" s="154"/>
      <c r="G168" s="154"/>
      <c r="H168" s="106" t="s">
        <v>25</v>
      </c>
      <c r="I168" s="106" t="s">
        <v>26</v>
      </c>
      <c r="J168" s="106" t="s">
        <v>10</v>
      </c>
      <c r="K168" s="106" t="s">
        <v>11</v>
      </c>
      <c r="L168" s="106" t="s">
        <v>12</v>
      </c>
      <c r="M168" s="106" t="s">
        <v>27</v>
      </c>
      <c r="N168" s="106" t="s">
        <v>13</v>
      </c>
      <c r="O168" s="106" t="s">
        <v>14</v>
      </c>
    </row>
    <row r="169" spans="1:15" x14ac:dyDescent="0.25">
      <c r="A169" s="5">
        <v>95</v>
      </c>
      <c r="B169" s="6" t="s">
        <v>181</v>
      </c>
      <c r="C169" s="13">
        <v>200</v>
      </c>
      <c r="D169" s="7">
        <v>6.88</v>
      </c>
      <c r="E169" s="7">
        <v>6.72</v>
      </c>
      <c r="F169" s="7">
        <v>11.465999999999999</v>
      </c>
      <c r="G169" s="7">
        <v>133.80000000000001</v>
      </c>
      <c r="H169" s="16">
        <v>0.08</v>
      </c>
      <c r="I169" s="16">
        <v>7.29</v>
      </c>
      <c r="J169" s="16">
        <v>1.2E-2</v>
      </c>
      <c r="K169" s="16">
        <v>0.70399999999999996</v>
      </c>
      <c r="L169" s="16">
        <v>36.24</v>
      </c>
      <c r="M169" s="16">
        <v>284.39999999999998</v>
      </c>
      <c r="N169" s="16">
        <v>37.880000000000003</v>
      </c>
      <c r="O169" s="16">
        <v>1.012</v>
      </c>
    </row>
    <row r="170" spans="1:15" ht="25.5" x14ac:dyDescent="0.25">
      <c r="A170" s="8" t="s">
        <v>182</v>
      </c>
      <c r="B170" s="6" t="s">
        <v>183</v>
      </c>
      <c r="C170" s="14">
        <v>80</v>
      </c>
      <c r="D170" s="9">
        <v>6.26</v>
      </c>
      <c r="E170" s="9">
        <v>19.3</v>
      </c>
      <c r="F170" s="9">
        <v>8.9700000000000006</v>
      </c>
      <c r="G170" s="9">
        <v>235</v>
      </c>
      <c r="H170" s="16">
        <v>0.26</v>
      </c>
      <c r="I170" s="16">
        <v>0</v>
      </c>
      <c r="J170" s="16">
        <v>1.4999999999999999E-2</v>
      </c>
      <c r="K170" s="16">
        <v>0.3</v>
      </c>
      <c r="L170" s="16">
        <v>10.199999999999999</v>
      </c>
      <c r="M170" s="16">
        <v>66.5</v>
      </c>
      <c r="N170" s="16">
        <v>14.4</v>
      </c>
      <c r="O170" s="16">
        <v>0.98</v>
      </c>
    </row>
    <row r="171" spans="1:15" ht="15" customHeight="1" x14ac:dyDescent="0.25">
      <c r="A171" s="8">
        <v>335</v>
      </c>
      <c r="B171" s="10" t="s">
        <v>184</v>
      </c>
      <c r="C171" s="15">
        <v>130</v>
      </c>
      <c r="D171" s="11">
        <v>4.78</v>
      </c>
      <c r="E171" s="11">
        <v>3.9129999999999998</v>
      </c>
      <c r="F171" s="11">
        <v>22.92</v>
      </c>
      <c r="G171" s="11">
        <v>145.99</v>
      </c>
      <c r="H171" s="17">
        <v>4.8000000000000001E-2</v>
      </c>
      <c r="I171" s="17">
        <v>0</v>
      </c>
      <c r="J171" s="17">
        <v>1.7999999999999999E-2</v>
      </c>
      <c r="K171" s="17">
        <v>0.83979999999999999</v>
      </c>
      <c r="L171" s="17">
        <v>4.2119999999999997</v>
      </c>
      <c r="M171" s="17">
        <v>32.213999999999999</v>
      </c>
      <c r="N171" s="17">
        <v>18.303999999999998</v>
      </c>
      <c r="O171" s="17">
        <v>0.95799999999999996</v>
      </c>
    </row>
    <row r="172" spans="1:15" ht="25.5" x14ac:dyDescent="0.25">
      <c r="A172" s="5" t="s">
        <v>163</v>
      </c>
      <c r="B172" s="42" t="s">
        <v>185</v>
      </c>
      <c r="C172" s="94">
        <v>180</v>
      </c>
      <c r="D172" s="137">
        <v>0</v>
      </c>
      <c r="E172" s="137">
        <v>0</v>
      </c>
      <c r="F172" s="137">
        <v>23.4</v>
      </c>
      <c r="G172" s="137">
        <v>94.5</v>
      </c>
      <c r="H172" s="88">
        <v>0</v>
      </c>
      <c r="I172" s="88">
        <v>0</v>
      </c>
      <c r="J172" s="88">
        <v>0</v>
      </c>
      <c r="K172" s="88">
        <v>0</v>
      </c>
      <c r="L172" s="88">
        <v>0</v>
      </c>
      <c r="M172" s="88">
        <v>0</v>
      </c>
      <c r="N172" s="88">
        <v>0</v>
      </c>
      <c r="O172" s="88">
        <v>0</v>
      </c>
    </row>
    <row r="173" spans="1:15" ht="38.25" x14ac:dyDescent="0.25">
      <c r="A173" s="5" t="s">
        <v>129</v>
      </c>
      <c r="B173" s="42" t="s">
        <v>136</v>
      </c>
      <c r="C173" s="102">
        <v>30</v>
      </c>
      <c r="D173" s="103">
        <v>3.6</v>
      </c>
      <c r="E173" s="103">
        <v>0.39</v>
      </c>
      <c r="F173" s="103">
        <v>16.649999999999999</v>
      </c>
      <c r="G173" s="103">
        <v>77.25</v>
      </c>
      <c r="H173" s="104">
        <v>4.7E-2</v>
      </c>
      <c r="I173" s="104">
        <v>0</v>
      </c>
      <c r="J173" s="104">
        <v>0</v>
      </c>
      <c r="K173" s="104">
        <v>0</v>
      </c>
      <c r="L173" s="104">
        <v>8.19</v>
      </c>
      <c r="M173" s="104">
        <v>26.145</v>
      </c>
      <c r="N173" s="104">
        <v>11.025</v>
      </c>
      <c r="O173" s="104">
        <v>0.503</v>
      </c>
    </row>
    <row r="174" spans="1:15" x14ac:dyDescent="0.25">
      <c r="A174" s="45"/>
      <c r="B174" s="84" t="s">
        <v>121</v>
      </c>
      <c r="C174" s="34">
        <f t="shared" ref="C174:O174" si="26">SUM(C169:C173)</f>
        <v>620</v>
      </c>
      <c r="D174" s="32">
        <f t="shared" si="26"/>
        <v>21.520000000000003</v>
      </c>
      <c r="E174" s="32">
        <f t="shared" si="26"/>
        <v>30.323</v>
      </c>
      <c r="F174" s="32">
        <f t="shared" si="26"/>
        <v>83.406000000000006</v>
      </c>
      <c r="G174" s="32">
        <f t="shared" si="26"/>
        <v>686.54</v>
      </c>
      <c r="H174" s="33">
        <f t="shared" si="26"/>
        <v>0.435</v>
      </c>
      <c r="I174" s="33">
        <f t="shared" si="26"/>
        <v>7.29</v>
      </c>
      <c r="J174" s="33">
        <f t="shared" si="26"/>
        <v>4.4999999999999998E-2</v>
      </c>
      <c r="K174" s="33">
        <f t="shared" si="26"/>
        <v>1.8437999999999999</v>
      </c>
      <c r="L174" s="33">
        <f t="shared" si="26"/>
        <v>58.841999999999999</v>
      </c>
      <c r="M174" s="33">
        <f t="shared" si="26"/>
        <v>409.25899999999996</v>
      </c>
      <c r="N174" s="33">
        <f t="shared" si="26"/>
        <v>81.609000000000009</v>
      </c>
      <c r="O174" s="33">
        <f t="shared" si="26"/>
        <v>3.4530000000000003</v>
      </c>
    </row>
    <row r="175" spans="1:15" x14ac:dyDescent="0.25">
      <c r="A175" s="155" t="s">
        <v>31</v>
      </c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</row>
    <row r="176" spans="1:15" x14ac:dyDescent="0.25">
      <c r="A176" s="86">
        <v>441</v>
      </c>
      <c r="B176" s="73" t="s">
        <v>186</v>
      </c>
      <c r="C176" s="86">
        <v>35</v>
      </c>
      <c r="D176" s="85">
        <v>4.6100000000000003</v>
      </c>
      <c r="E176" s="85">
        <v>2.74</v>
      </c>
      <c r="F176" s="85">
        <v>14.59</v>
      </c>
      <c r="G176" s="85">
        <v>101</v>
      </c>
      <c r="H176" s="87">
        <v>0.04</v>
      </c>
      <c r="I176" s="87">
        <v>0.02</v>
      </c>
      <c r="J176" s="87">
        <v>1.7000000000000001E-2</v>
      </c>
      <c r="K176" s="87">
        <v>0.48</v>
      </c>
      <c r="L176" s="87">
        <v>25.4</v>
      </c>
      <c r="M176" s="87">
        <v>44.3</v>
      </c>
      <c r="N176" s="87">
        <v>10.8</v>
      </c>
      <c r="O176" s="87">
        <v>0.45</v>
      </c>
    </row>
    <row r="177" spans="1:15" x14ac:dyDescent="0.25">
      <c r="A177" s="86">
        <v>418</v>
      </c>
      <c r="B177" s="73" t="s">
        <v>145</v>
      </c>
      <c r="C177" s="86">
        <v>150</v>
      </c>
      <c r="D177" s="85">
        <v>0.75</v>
      </c>
      <c r="E177" s="85">
        <v>0</v>
      </c>
      <c r="F177" s="85">
        <v>15.15</v>
      </c>
      <c r="G177" s="85">
        <v>64</v>
      </c>
      <c r="H177" s="87">
        <v>0.02</v>
      </c>
      <c r="I177" s="87">
        <v>3</v>
      </c>
      <c r="J177" s="87">
        <v>0</v>
      </c>
      <c r="K177" s="87">
        <v>0.15</v>
      </c>
      <c r="L177" s="87">
        <v>10.5</v>
      </c>
      <c r="M177" s="87">
        <v>10.5</v>
      </c>
      <c r="N177" s="87">
        <v>6</v>
      </c>
      <c r="O177" s="87">
        <v>2.1</v>
      </c>
    </row>
    <row r="178" spans="1:15" x14ac:dyDescent="0.25">
      <c r="A178" s="86"/>
      <c r="B178" s="83" t="s">
        <v>122</v>
      </c>
      <c r="C178" s="86">
        <f t="shared" ref="C178:O178" si="27">SUM(C176:C177)</f>
        <v>185</v>
      </c>
      <c r="D178" s="85">
        <f t="shared" si="27"/>
        <v>5.36</v>
      </c>
      <c r="E178" s="85">
        <f t="shared" si="27"/>
        <v>2.74</v>
      </c>
      <c r="F178" s="85">
        <f t="shared" si="27"/>
        <v>29.740000000000002</v>
      </c>
      <c r="G178" s="85">
        <f t="shared" si="27"/>
        <v>165</v>
      </c>
      <c r="H178" s="87">
        <f t="shared" si="27"/>
        <v>0.06</v>
      </c>
      <c r="I178" s="87">
        <f t="shared" si="27"/>
        <v>3.02</v>
      </c>
      <c r="J178" s="87">
        <f t="shared" si="27"/>
        <v>1.7000000000000001E-2</v>
      </c>
      <c r="K178" s="87">
        <f t="shared" si="27"/>
        <v>0.63</v>
      </c>
      <c r="L178" s="87">
        <f t="shared" si="27"/>
        <v>35.9</v>
      </c>
      <c r="M178" s="87">
        <f t="shared" si="27"/>
        <v>54.8</v>
      </c>
      <c r="N178" s="87">
        <f t="shared" si="27"/>
        <v>16.8</v>
      </c>
      <c r="O178" s="87">
        <f t="shared" si="27"/>
        <v>2.5500000000000003</v>
      </c>
    </row>
    <row r="179" spans="1:15" x14ac:dyDescent="0.25">
      <c r="A179" s="155" t="s">
        <v>32</v>
      </c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</row>
    <row r="180" spans="1:15" x14ac:dyDescent="0.25">
      <c r="A180" s="79">
        <v>328</v>
      </c>
      <c r="B180" s="73" t="s">
        <v>187</v>
      </c>
      <c r="C180" s="86">
        <v>55</v>
      </c>
      <c r="D180" s="85">
        <v>8.93</v>
      </c>
      <c r="E180" s="85">
        <v>7.83</v>
      </c>
      <c r="F180" s="85">
        <v>2.52</v>
      </c>
      <c r="G180" s="85">
        <v>116</v>
      </c>
      <c r="H180" s="85">
        <v>0.02</v>
      </c>
      <c r="I180" s="87">
        <v>0</v>
      </c>
      <c r="J180" s="87">
        <v>3.4000000000000002E-2</v>
      </c>
      <c r="K180" s="87">
        <v>0.2</v>
      </c>
      <c r="L180" s="87">
        <v>30.5</v>
      </c>
      <c r="M180" s="87">
        <v>60.6</v>
      </c>
      <c r="N180" s="87">
        <v>9</v>
      </c>
      <c r="O180" s="87">
        <v>0.7</v>
      </c>
    </row>
    <row r="181" spans="1:15" x14ac:dyDescent="0.25">
      <c r="A181" s="79">
        <v>338</v>
      </c>
      <c r="B181" s="73" t="s">
        <v>188</v>
      </c>
      <c r="C181" s="86">
        <v>100</v>
      </c>
      <c r="D181" s="85">
        <v>1.3140000000000001</v>
      </c>
      <c r="E181" s="85">
        <v>2.59</v>
      </c>
      <c r="F181" s="85">
        <v>5.1769999999999996</v>
      </c>
      <c r="G181" s="85">
        <v>49.3</v>
      </c>
      <c r="H181" s="85">
        <v>5.3999999999999999E-2</v>
      </c>
      <c r="I181" s="87">
        <v>3.6890000000000001</v>
      </c>
      <c r="J181" s="87">
        <v>1.4E-2</v>
      </c>
      <c r="K181" s="87">
        <v>0.45700000000000002</v>
      </c>
      <c r="L181" s="87">
        <v>26.37</v>
      </c>
      <c r="M181" s="87">
        <v>53.12</v>
      </c>
      <c r="N181" s="87">
        <v>34.04</v>
      </c>
      <c r="O181" s="87">
        <v>0.63300000000000001</v>
      </c>
    </row>
    <row r="182" spans="1:15" x14ac:dyDescent="0.25">
      <c r="A182" s="86" t="s">
        <v>141</v>
      </c>
      <c r="B182" s="74" t="s">
        <v>142</v>
      </c>
      <c r="C182" s="117">
        <v>180</v>
      </c>
      <c r="D182" s="85">
        <v>0.06</v>
      </c>
      <c r="E182" s="85">
        <v>0.02</v>
      </c>
      <c r="F182" s="85">
        <v>9.99</v>
      </c>
      <c r="G182" s="85">
        <v>40</v>
      </c>
      <c r="H182" s="85">
        <v>0</v>
      </c>
      <c r="I182" s="87">
        <v>0.03</v>
      </c>
      <c r="J182" s="87">
        <v>0</v>
      </c>
      <c r="K182" s="87">
        <v>0</v>
      </c>
      <c r="L182" s="87">
        <v>10</v>
      </c>
      <c r="M182" s="87">
        <v>2.5</v>
      </c>
      <c r="N182" s="87">
        <v>1.3</v>
      </c>
      <c r="O182" s="87">
        <v>0.28000000000000003</v>
      </c>
    </row>
    <row r="183" spans="1:15" x14ac:dyDescent="0.25">
      <c r="A183" s="126" t="s">
        <v>143</v>
      </c>
      <c r="B183" s="127" t="s">
        <v>130</v>
      </c>
      <c r="C183" s="128">
        <v>20</v>
      </c>
      <c r="D183" s="129">
        <v>1.8518518518518517E-2</v>
      </c>
      <c r="E183" s="129">
        <v>0.36</v>
      </c>
      <c r="F183" s="129">
        <v>0.41176470588235292</v>
      </c>
      <c r="G183" s="129">
        <v>0.53731343283582089</v>
      </c>
      <c r="H183" s="130">
        <v>7.0000000000000001E-3</v>
      </c>
      <c r="I183" s="130">
        <v>0</v>
      </c>
      <c r="J183" s="130">
        <v>0</v>
      </c>
      <c r="K183" s="130">
        <v>0.22700000000000001</v>
      </c>
      <c r="L183" s="130">
        <v>2.5329999999999999</v>
      </c>
      <c r="M183" s="130">
        <v>8.6669999999999998</v>
      </c>
      <c r="N183" s="130">
        <v>1.7330000000000001</v>
      </c>
      <c r="O183" s="130">
        <v>0.16</v>
      </c>
    </row>
    <row r="184" spans="1:15" x14ac:dyDescent="0.25">
      <c r="A184" s="12"/>
      <c r="B184" s="83" t="s">
        <v>123</v>
      </c>
      <c r="C184" s="86">
        <f t="shared" ref="C184:O184" si="28">SUM(C180:C183)</f>
        <v>355</v>
      </c>
      <c r="D184" s="85">
        <f t="shared" si="28"/>
        <v>10.322518518518519</v>
      </c>
      <c r="E184" s="85">
        <f t="shared" si="28"/>
        <v>10.799999999999999</v>
      </c>
      <c r="F184" s="85">
        <f t="shared" si="28"/>
        <v>18.098764705882349</v>
      </c>
      <c r="G184" s="85">
        <f t="shared" si="28"/>
        <v>205.83731343283583</v>
      </c>
      <c r="H184" s="85">
        <f t="shared" si="28"/>
        <v>8.1000000000000003E-2</v>
      </c>
      <c r="I184" s="87">
        <f t="shared" si="28"/>
        <v>3.7189999999999999</v>
      </c>
      <c r="J184" s="87">
        <f t="shared" si="28"/>
        <v>4.8000000000000001E-2</v>
      </c>
      <c r="K184" s="87">
        <f t="shared" si="28"/>
        <v>0.88400000000000001</v>
      </c>
      <c r="L184" s="87">
        <f t="shared" si="28"/>
        <v>69.403000000000006</v>
      </c>
      <c r="M184" s="87">
        <f t="shared" si="28"/>
        <v>124.887</v>
      </c>
      <c r="N184" s="87">
        <f t="shared" si="28"/>
        <v>46.072999999999993</v>
      </c>
      <c r="O184" s="87">
        <f t="shared" si="28"/>
        <v>1.7729999999999999</v>
      </c>
    </row>
    <row r="185" spans="1:15" x14ac:dyDescent="0.25">
      <c r="A185" s="12"/>
      <c r="B185" s="83" t="s">
        <v>33</v>
      </c>
      <c r="C185" s="114">
        <f t="shared" ref="C185:O185" si="29">C162+C165+C174+C178+C184</f>
        <v>1615</v>
      </c>
      <c r="D185" s="85">
        <f t="shared" si="29"/>
        <v>46.707518518518526</v>
      </c>
      <c r="E185" s="85">
        <f t="shared" si="29"/>
        <v>51.787999999999997</v>
      </c>
      <c r="F185" s="85">
        <f t="shared" si="29"/>
        <v>191.75476470588237</v>
      </c>
      <c r="G185" s="85">
        <f t="shared" si="29"/>
        <v>1418.6273134328358</v>
      </c>
      <c r="H185" s="85">
        <f t="shared" si="29"/>
        <v>0.70799999999999996</v>
      </c>
      <c r="I185" s="87">
        <f t="shared" si="29"/>
        <v>22.728999999999999</v>
      </c>
      <c r="J185" s="87">
        <f t="shared" si="29"/>
        <v>0.152</v>
      </c>
      <c r="K185" s="87">
        <f t="shared" si="29"/>
        <v>4.3978000000000002</v>
      </c>
      <c r="L185" s="87">
        <f t="shared" si="29"/>
        <v>318.94499999999999</v>
      </c>
      <c r="M185" s="87">
        <f t="shared" si="29"/>
        <v>757.04599999999982</v>
      </c>
      <c r="N185" s="87">
        <f t="shared" si="29"/>
        <v>201.98200000000003</v>
      </c>
      <c r="O185" s="87">
        <f t="shared" si="29"/>
        <v>9.1560000000000006</v>
      </c>
    </row>
    <row r="187" spans="1:15" x14ac:dyDescent="0.25">
      <c r="A187" s="161" t="s">
        <v>38</v>
      </c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</row>
    <row r="188" spans="1:15" x14ac:dyDescent="0.25">
      <c r="A188" s="162" t="s">
        <v>41</v>
      </c>
      <c r="B188" s="162"/>
      <c r="C188" s="162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</row>
    <row r="189" spans="1:15" x14ac:dyDescent="0.25">
      <c r="A189" s="163" t="s">
        <v>29</v>
      </c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</row>
    <row r="190" spans="1:15" x14ac:dyDescent="0.25">
      <c r="A190" s="149" t="s">
        <v>15</v>
      </c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</row>
    <row r="191" spans="1:15" ht="14.45" customHeight="1" x14ac:dyDescent="0.25">
      <c r="A191" s="157" t="s">
        <v>16</v>
      </c>
      <c r="B191" s="159" t="s">
        <v>17</v>
      </c>
      <c r="C191" s="154" t="s">
        <v>18</v>
      </c>
      <c r="D191" s="154" t="s">
        <v>19</v>
      </c>
      <c r="E191" s="154" t="s">
        <v>20</v>
      </c>
      <c r="F191" s="154" t="s">
        <v>21</v>
      </c>
      <c r="G191" s="154" t="s">
        <v>22</v>
      </c>
      <c r="H191" s="154" t="s">
        <v>23</v>
      </c>
      <c r="I191" s="154"/>
      <c r="J191" s="154"/>
      <c r="K191" s="154"/>
      <c r="L191" s="154" t="s">
        <v>24</v>
      </c>
      <c r="M191" s="154"/>
      <c r="N191" s="154"/>
      <c r="O191" s="154"/>
    </row>
    <row r="192" spans="1:15" x14ac:dyDescent="0.25">
      <c r="A192" s="158"/>
      <c r="B192" s="159"/>
      <c r="C192" s="154"/>
      <c r="D192" s="154"/>
      <c r="E192" s="154"/>
      <c r="F192" s="154"/>
      <c r="G192" s="154"/>
      <c r="H192" s="106" t="s">
        <v>25</v>
      </c>
      <c r="I192" s="106" t="s">
        <v>26</v>
      </c>
      <c r="J192" s="106" t="s">
        <v>10</v>
      </c>
      <c r="K192" s="106" t="s">
        <v>11</v>
      </c>
      <c r="L192" s="106" t="s">
        <v>12</v>
      </c>
      <c r="M192" s="106" t="s">
        <v>27</v>
      </c>
      <c r="N192" s="106" t="s">
        <v>13</v>
      </c>
      <c r="O192" s="106" t="s">
        <v>14</v>
      </c>
    </row>
    <row r="193" spans="1:15" ht="25.5" x14ac:dyDescent="0.25">
      <c r="A193" s="77">
        <v>220</v>
      </c>
      <c r="B193" s="19" t="s">
        <v>124</v>
      </c>
      <c r="C193" s="20">
        <v>120</v>
      </c>
      <c r="D193" s="85">
        <v>7.36</v>
      </c>
      <c r="E193" s="86">
        <v>8.61</v>
      </c>
      <c r="F193" s="86">
        <v>20.76</v>
      </c>
      <c r="G193" s="86">
        <v>190.4</v>
      </c>
      <c r="H193" s="87">
        <v>7.0000000000000007E-2</v>
      </c>
      <c r="I193" s="87">
        <v>0.11</v>
      </c>
      <c r="J193" s="86">
        <v>0.06</v>
      </c>
      <c r="K193" s="86">
        <v>0.77</v>
      </c>
      <c r="L193" s="86">
        <v>133.69999999999999</v>
      </c>
      <c r="M193" s="86">
        <v>108.17</v>
      </c>
      <c r="N193" s="86">
        <v>20.420000000000002</v>
      </c>
      <c r="O193" s="86">
        <v>0.97</v>
      </c>
    </row>
    <row r="194" spans="1:15" x14ac:dyDescent="0.25">
      <c r="A194" s="23">
        <v>2</v>
      </c>
      <c r="B194" s="26" t="s">
        <v>128</v>
      </c>
      <c r="C194" s="27">
        <v>40</v>
      </c>
      <c r="D194" s="28">
        <v>2.31</v>
      </c>
      <c r="E194" s="28">
        <v>0.54</v>
      </c>
      <c r="F194" s="28">
        <v>10.76</v>
      </c>
      <c r="G194" s="28">
        <v>55</v>
      </c>
      <c r="H194" s="29">
        <v>2.1999999999999999E-2</v>
      </c>
      <c r="I194" s="29">
        <v>0</v>
      </c>
      <c r="J194" s="29">
        <v>0</v>
      </c>
      <c r="K194" s="29">
        <v>0.34</v>
      </c>
      <c r="L194" s="29">
        <v>5.2</v>
      </c>
      <c r="M194" s="29">
        <v>13.9</v>
      </c>
      <c r="N194" s="29">
        <v>2.6</v>
      </c>
      <c r="O194" s="29">
        <v>0.24</v>
      </c>
    </row>
    <row r="195" spans="1:15" ht="25.5" x14ac:dyDescent="0.25">
      <c r="A195" s="77" t="s">
        <v>126</v>
      </c>
      <c r="B195" s="19" t="s">
        <v>127</v>
      </c>
      <c r="C195" s="20">
        <v>180</v>
      </c>
      <c r="D195" s="85">
        <v>0.12</v>
      </c>
      <c r="E195" s="85">
        <v>0.02</v>
      </c>
      <c r="F195" s="85">
        <v>10.199999999999999</v>
      </c>
      <c r="G195" s="85">
        <v>41</v>
      </c>
      <c r="H195" s="87">
        <v>0</v>
      </c>
      <c r="I195" s="87">
        <v>2.83</v>
      </c>
      <c r="J195" s="87">
        <v>0</v>
      </c>
      <c r="K195" s="87">
        <v>0.01</v>
      </c>
      <c r="L195" s="87">
        <v>12.8</v>
      </c>
      <c r="M195" s="87">
        <v>4</v>
      </c>
      <c r="N195" s="87">
        <v>2.2000000000000002</v>
      </c>
      <c r="O195" s="87">
        <v>0.32</v>
      </c>
    </row>
    <row r="196" spans="1:15" x14ac:dyDescent="0.25">
      <c r="A196" s="35"/>
      <c r="B196" s="105" t="s">
        <v>119</v>
      </c>
      <c r="C196" s="39">
        <f t="shared" ref="C196:O196" si="30">SUM(C193:C195)</f>
        <v>340</v>
      </c>
      <c r="D196" s="21">
        <f t="shared" si="30"/>
        <v>9.7899999999999991</v>
      </c>
      <c r="E196" s="21">
        <f t="shared" si="30"/>
        <v>9.1699999999999982</v>
      </c>
      <c r="F196" s="21">
        <f t="shared" si="30"/>
        <v>41.72</v>
      </c>
      <c r="G196" s="21">
        <f t="shared" si="30"/>
        <v>286.39999999999998</v>
      </c>
      <c r="H196" s="22">
        <f t="shared" si="30"/>
        <v>9.1999999999999998E-2</v>
      </c>
      <c r="I196" s="22">
        <f t="shared" si="30"/>
        <v>2.94</v>
      </c>
      <c r="J196" s="22">
        <f t="shared" si="30"/>
        <v>0.06</v>
      </c>
      <c r="K196" s="22">
        <f t="shared" si="30"/>
        <v>1.1200000000000001</v>
      </c>
      <c r="L196" s="22">
        <f t="shared" si="30"/>
        <v>151.69999999999999</v>
      </c>
      <c r="M196" s="22">
        <f t="shared" si="30"/>
        <v>126.07000000000001</v>
      </c>
      <c r="N196" s="22">
        <f t="shared" si="30"/>
        <v>25.220000000000002</v>
      </c>
      <c r="O196" s="22">
        <f t="shared" si="30"/>
        <v>1.53</v>
      </c>
    </row>
    <row r="197" spans="1:15" x14ac:dyDescent="0.25">
      <c r="A197" s="156" t="s">
        <v>28</v>
      </c>
      <c r="B197" s="15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</row>
    <row r="198" spans="1:15" x14ac:dyDescent="0.25">
      <c r="A198" s="86">
        <v>386</v>
      </c>
      <c r="B198" s="123" t="s">
        <v>131</v>
      </c>
      <c r="C198" s="94">
        <v>100</v>
      </c>
      <c r="D198" s="7">
        <v>0.4</v>
      </c>
      <c r="E198" s="7">
        <v>0.4</v>
      </c>
      <c r="F198" s="7">
        <v>9.8000000000000007</v>
      </c>
      <c r="G198" s="7">
        <v>47</v>
      </c>
      <c r="H198" s="16">
        <v>0.03</v>
      </c>
      <c r="I198" s="16">
        <v>10</v>
      </c>
      <c r="J198" s="16">
        <v>0</v>
      </c>
      <c r="K198" s="16">
        <v>0.2</v>
      </c>
      <c r="L198" s="16">
        <v>16</v>
      </c>
      <c r="M198" s="16">
        <v>11</v>
      </c>
      <c r="N198" s="16">
        <v>9</v>
      </c>
      <c r="O198" s="16">
        <v>2.2000000000000002</v>
      </c>
    </row>
    <row r="199" spans="1:15" x14ac:dyDescent="0.25">
      <c r="A199" s="12"/>
      <c r="B199" s="83" t="s">
        <v>120</v>
      </c>
      <c r="C199" s="79">
        <f t="shared" ref="C199:O199" si="31">SUM(C198:C198)</f>
        <v>100</v>
      </c>
      <c r="D199" s="40">
        <f t="shared" si="31"/>
        <v>0.4</v>
      </c>
      <c r="E199" s="40">
        <f t="shared" si="31"/>
        <v>0.4</v>
      </c>
      <c r="F199" s="40">
        <f t="shared" si="31"/>
        <v>9.8000000000000007</v>
      </c>
      <c r="G199" s="40">
        <f t="shared" si="31"/>
        <v>47</v>
      </c>
      <c r="H199" s="41">
        <f t="shared" si="31"/>
        <v>0.03</v>
      </c>
      <c r="I199" s="41">
        <f t="shared" si="31"/>
        <v>10</v>
      </c>
      <c r="J199" s="41">
        <f t="shared" si="31"/>
        <v>0</v>
      </c>
      <c r="K199" s="41">
        <f t="shared" si="31"/>
        <v>0.2</v>
      </c>
      <c r="L199" s="41">
        <f t="shared" si="31"/>
        <v>16</v>
      </c>
      <c r="M199" s="41">
        <f t="shared" si="31"/>
        <v>11</v>
      </c>
      <c r="N199" s="41">
        <f t="shared" si="31"/>
        <v>9</v>
      </c>
      <c r="O199" s="41">
        <f t="shared" si="31"/>
        <v>2.2000000000000002</v>
      </c>
    </row>
    <row r="200" spans="1:15" x14ac:dyDescent="0.25">
      <c r="A200" s="155" t="s">
        <v>30</v>
      </c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</row>
    <row r="201" spans="1:15" ht="14.45" customHeight="1" x14ac:dyDescent="0.25">
      <c r="A201" s="157" t="s">
        <v>16</v>
      </c>
      <c r="B201" s="159" t="s">
        <v>17</v>
      </c>
      <c r="C201" s="154" t="s">
        <v>18</v>
      </c>
      <c r="D201" s="154" t="s">
        <v>19</v>
      </c>
      <c r="E201" s="154" t="s">
        <v>20</v>
      </c>
      <c r="F201" s="154" t="s">
        <v>21</v>
      </c>
      <c r="G201" s="154" t="s">
        <v>22</v>
      </c>
      <c r="H201" s="154" t="s">
        <v>23</v>
      </c>
      <c r="I201" s="154"/>
      <c r="J201" s="154"/>
      <c r="K201" s="154"/>
      <c r="L201" s="154" t="s">
        <v>24</v>
      </c>
      <c r="M201" s="154"/>
      <c r="N201" s="154"/>
      <c r="O201" s="154"/>
    </row>
    <row r="202" spans="1:15" x14ac:dyDescent="0.25">
      <c r="A202" s="158"/>
      <c r="B202" s="159"/>
      <c r="C202" s="154"/>
      <c r="D202" s="154"/>
      <c r="E202" s="154"/>
      <c r="F202" s="154"/>
      <c r="G202" s="154"/>
      <c r="H202" s="106" t="s">
        <v>25</v>
      </c>
      <c r="I202" s="106" t="s">
        <v>26</v>
      </c>
      <c r="J202" s="106" t="s">
        <v>10</v>
      </c>
      <c r="K202" s="106" t="s">
        <v>11</v>
      </c>
      <c r="L202" s="106" t="s">
        <v>12</v>
      </c>
      <c r="M202" s="106" t="s">
        <v>27</v>
      </c>
      <c r="N202" s="106" t="s">
        <v>13</v>
      </c>
      <c r="O202" s="106" t="s">
        <v>14</v>
      </c>
    </row>
    <row r="203" spans="1:15" x14ac:dyDescent="0.25">
      <c r="A203" s="97">
        <v>13</v>
      </c>
      <c r="B203" s="99" t="s">
        <v>134</v>
      </c>
      <c r="C203" s="98">
        <v>30</v>
      </c>
      <c r="D203" s="98">
        <v>0.23</v>
      </c>
      <c r="E203" s="98">
        <v>1.83</v>
      </c>
      <c r="F203" s="98">
        <v>0.71</v>
      </c>
      <c r="G203" s="98">
        <v>20.190000000000001</v>
      </c>
      <c r="H203" s="88">
        <v>8.9999999999999993E-3</v>
      </c>
      <c r="I203" s="88">
        <v>2.85</v>
      </c>
      <c r="J203" s="88">
        <v>0</v>
      </c>
      <c r="K203" s="88">
        <v>0.82099999999999995</v>
      </c>
      <c r="L203" s="88">
        <v>6.5549999999999997</v>
      </c>
      <c r="M203" s="88">
        <v>12.006</v>
      </c>
      <c r="N203" s="88">
        <v>3.99</v>
      </c>
      <c r="O203" s="88">
        <v>0.17100000000000001</v>
      </c>
    </row>
    <row r="204" spans="1:15" ht="25.5" x14ac:dyDescent="0.25">
      <c r="A204" s="8">
        <v>86</v>
      </c>
      <c r="B204" s="6" t="s">
        <v>223</v>
      </c>
      <c r="C204" s="14">
        <v>200</v>
      </c>
      <c r="D204" s="9">
        <v>1.58</v>
      </c>
      <c r="E204" s="9">
        <v>2.1859999999999999</v>
      </c>
      <c r="F204" s="9">
        <v>11.66</v>
      </c>
      <c r="G204" s="9">
        <v>72.599999999999994</v>
      </c>
      <c r="H204" s="16">
        <v>7.5999999999999998E-2</v>
      </c>
      <c r="I204" s="16">
        <v>6.6</v>
      </c>
      <c r="J204" s="16">
        <v>0</v>
      </c>
      <c r="K204" s="16">
        <v>1.004</v>
      </c>
      <c r="L204" s="16">
        <v>18.440000000000001</v>
      </c>
      <c r="M204" s="16">
        <v>50.04</v>
      </c>
      <c r="N204" s="16">
        <v>20</v>
      </c>
      <c r="O204" s="16">
        <v>0.70599999999999996</v>
      </c>
    </row>
    <row r="205" spans="1:15" ht="25.5" x14ac:dyDescent="0.25">
      <c r="A205" s="8" t="s">
        <v>191</v>
      </c>
      <c r="B205" s="10" t="s">
        <v>190</v>
      </c>
      <c r="C205" s="15">
        <v>180</v>
      </c>
      <c r="D205" s="11">
        <v>9.75</v>
      </c>
      <c r="E205" s="11">
        <v>2.36</v>
      </c>
      <c r="F205" s="11">
        <v>16.66</v>
      </c>
      <c r="G205" s="11">
        <v>154.96</v>
      </c>
      <c r="H205" s="17">
        <v>0.10199999999999999</v>
      </c>
      <c r="I205" s="17">
        <v>7.3879999999999999</v>
      </c>
      <c r="J205" s="17">
        <v>1.7000000000000001E-2</v>
      </c>
      <c r="K205" s="17">
        <v>0.438</v>
      </c>
      <c r="L205" s="17">
        <v>42.338999999999999</v>
      </c>
      <c r="M205" s="17">
        <v>117.235</v>
      </c>
      <c r="N205" s="17">
        <v>38.034999999999997</v>
      </c>
      <c r="O205" s="17">
        <v>1.5649999999999999</v>
      </c>
    </row>
    <row r="206" spans="1:15" ht="25.5" x14ac:dyDescent="0.25">
      <c r="A206" s="8">
        <v>394</v>
      </c>
      <c r="B206" s="10" t="s">
        <v>211</v>
      </c>
      <c r="C206" s="15">
        <v>180</v>
      </c>
      <c r="D206" s="11">
        <v>0.39600000000000002</v>
      </c>
      <c r="E206" s="11">
        <v>1.7999999999999999E-2</v>
      </c>
      <c r="F206" s="11">
        <v>24.991</v>
      </c>
      <c r="G206" s="11">
        <v>101.7</v>
      </c>
      <c r="H206" s="17">
        <v>2E-3</v>
      </c>
      <c r="I206" s="17">
        <v>0.36</v>
      </c>
      <c r="J206" s="17">
        <v>0</v>
      </c>
      <c r="K206" s="17">
        <v>0.18</v>
      </c>
      <c r="L206" s="17">
        <v>28.638000000000002</v>
      </c>
      <c r="M206" s="17">
        <v>13.86</v>
      </c>
      <c r="N206" s="17">
        <v>5.4</v>
      </c>
      <c r="O206" s="17">
        <v>1.123</v>
      </c>
    </row>
    <row r="207" spans="1:15" ht="38.25" x14ac:dyDescent="0.25">
      <c r="A207" s="5" t="s">
        <v>129</v>
      </c>
      <c r="B207" s="42" t="s">
        <v>136</v>
      </c>
      <c r="C207" s="102">
        <v>30</v>
      </c>
      <c r="D207" s="103">
        <v>3.6</v>
      </c>
      <c r="E207" s="103">
        <v>0.39</v>
      </c>
      <c r="F207" s="103">
        <v>16.649999999999999</v>
      </c>
      <c r="G207" s="103">
        <v>77.25</v>
      </c>
      <c r="H207" s="104">
        <v>4.7E-2</v>
      </c>
      <c r="I207" s="104">
        <v>0</v>
      </c>
      <c r="J207" s="104">
        <v>0</v>
      </c>
      <c r="K207" s="104">
        <v>0</v>
      </c>
      <c r="L207" s="104">
        <v>8.19</v>
      </c>
      <c r="M207" s="104">
        <v>26.145</v>
      </c>
      <c r="N207" s="104">
        <v>11.025</v>
      </c>
      <c r="O207" s="104">
        <v>0.503</v>
      </c>
    </row>
    <row r="208" spans="1:15" x14ac:dyDescent="0.25">
      <c r="A208" s="45"/>
      <c r="B208" s="84" t="s">
        <v>121</v>
      </c>
      <c r="C208" s="34">
        <f t="shared" ref="C208:O208" si="32">SUM(C203:C207)</f>
        <v>620</v>
      </c>
      <c r="D208" s="32">
        <f t="shared" si="32"/>
        <v>15.556000000000001</v>
      </c>
      <c r="E208" s="32">
        <f t="shared" si="32"/>
        <v>6.7839999999999989</v>
      </c>
      <c r="F208" s="32">
        <f t="shared" si="32"/>
        <v>70.670999999999992</v>
      </c>
      <c r="G208" s="32">
        <f t="shared" si="32"/>
        <v>426.7</v>
      </c>
      <c r="H208" s="33">
        <f t="shared" si="32"/>
        <v>0.23599999999999999</v>
      </c>
      <c r="I208" s="33">
        <f t="shared" si="32"/>
        <v>17.198</v>
      </c>
      <c r="J208" s="33">
        <f t="shared" si="32"/>
        <v>1.7000000000000001E-2</v>
      </c>
      <c r="K208" s="33">
        <f t="shared" si="32"/>
        <v>2.4430000000000001</v>
      </c>
      <c r="L208" s="33">
        <f t="shared" si="32"/>
        <v>104.16200000000001</v>
      </c>
      <c r="M208" s="33">
        <f t="shared" si="32"/>
        <v>219.28600000000003</v>
      </c>
      <c r="N208" s="33">
        <f t="shared" si="32"/>
        <v>78.45</v>
      </c>
      <c r="O208" s="33">
        <f t="shared" si="32"/>
        <v>4.0680000000000005</v>
      </c>
    </row>
    <row r="209" spans="1:15" x14ac:dyDescent="0.25">
      <c r="A209" s="155" t="s">
        <v>31</v>
      </c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</row>
    <row r="210" spans="1:15" x14ac:dyDescent="0.25">
      <c r="A210" s="86">
        <v>420</v>
      </c>
      <c r="B210" s="73" t="s">
        <v>174</v>
      </c>
      <c r="C210" s="86">
        <v>150</v>
      </c>
      <c r="D210" s="115">
        <v>4.3499999999999996</v>
      </c>
      <c r="E210" s="115">
        <v>3.75</v>
      </c>
      <c r="F210" s="115">
        <v>6</v>
      </c>
      <c r="G210" s="115">
        <v>75</v>
      </c>
      <c r="H210" s="116">
        <v>0.26</v>
      </c>
      <c r="I210" s="116">
        <v>1.05</v>
      </c>
      <c r="J210" s="116">
        <v>0.03</v>
      </c>
      <c r="K210" s="116">
        <v>0</v>
      </c>
      <c r="L210" s="116">
        <v>180</v>
      </c>
      <c r="M210" s="116">
        <v>162</v>
      </c>
      <c r="N210" s="116">
        <v>25.2</v>
      </c>
      <c r="O210" s="116">
        <v>0.15</v>
      </c>
    </row>
    <row r="211" spans="1:15" x14ac:dyDescent="0.25">
      <c r="A211" s="86" t="s">
        <v>143</v>
      </c>
      <c r="B211" s="73" t="s">
        <v>193</v>
      </c>
      <c r="C211" s="138">
        <v>20</v>
      </c>
      <c r="D211" s="115">
        <v>1.27</v>
      </c>
      <c r="E211" s="117">
        <v>3.33</v>
      </c>
      <c r="F211" s="117">
        <v>13.7</v>
      </c>
      <c r="G211" s="117">
        <v>90.2</v>
      </c>
      <c r="H211" s="116">
        <v>0.02</v>
      </c>
      <c r="I211" s="116">
        <v>0</v>
      </c>
      <c r="J211" s="116">
        <v>2.7E-2</v>
      </c>
      <c r="K211" s="116">
        <v>0.2</v>
      </c>
      <c r="L211" s="116">
        <v>4.5999999999999996</v>
      </c>
      <c r="M211" s="116">
        <v>13</v>
      </c>
      <c r="N211" s="116">
        <v>2</v>
      </c>
      <c r="O211" s="116">
        <v>0.16</v>
      </c>
    </row>
    <row r="212" spans="1:15" x14ac:dyDescent="0.25">
      <c r="A212" s="73"/>
      <c r="B212" s="83" t="s">
        <v>122</v>
      </c>
      <c r="C212" s="86">
        <f t="shared" ref="C212:O212" si="33">SUM(C210:C211)</f>
        <v>170</v>
      </c>
      <c r="D212" s="115">
        <f t="shared" si="33"/>
        <v>5.6199999999999992</v>
      </c>
      <c r="E212" s="115">
        <f t="shared" si="33"/>
        <v>7.08</v>
      </c>
      <c r="F212" s="115">
        <f t="shared" si="33"/>
        <v>19.7</v>
      </c>
      <c r="G212" s="115">
        <f t="shared" si="33"/>
        <v>165.2</v>
      </c>
      <c r="H212" s="116">
        <f t="shared" si="33"/>
        <v>0.28000000000000003</v>
      </c>
      <c r="I212" s="116">
        <f t="shared" si="33"/>
        <v>1.05</v>
      </c>
      <c r="J212" s="116">
        <f t="shared" si="33"/>
        <v>5.6999999999999995E-2</v>
      </c>
      <c r="K212" s="116">
        <f t="shared" si="33"/>
        <v>0.2</v>
      </c>
      <c r="L212" s="116">
        <f t="shared" si="33"/>
        <v>184.6</v>
      </c>
      <c r="M212" s="116">
        <f t="shared" si="33"/>
        <v>175</v>
      </c>
      <c r="N212" s="116">
        <f t="shared" si="33"/>
        <v>27.2</v>
      </c>
      <c r="O212" s="116">
        <f t="shared" si="33"/>
        <v>0.31</v>
      </c>
    </row>
    <row r="213" spans="1:15" x14ac:dyDescent="0.25">
      <c r="A213" s="155" t="s">
        <v>32</v>
      </c>
      <c r="B213" s="156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</row>
    <row r="214" spans="1:15" ht="26.25" x14ac:dyDescent="0.25">
      <c r="A214" s="86">
        <v>247</v>
      </c>
      <c r="B214" s="74" t="s">
        <v>194</v>
      </c>
      <c r="C214" s="86">
        <v>80</v>
      </c>
      <c r="D214" s="85">
        <v>0</v>
      </c>
      <c r="E214" s="85">
        <v>0</v>
      </c>
      <c r="F214" s="85">
        <v>0</v>
      </c>
      <c r="G214" s="85">
        <v>0</v>
      </c>
      <c r="H214" s="85">
        <v>0</v>
      </c>
      <c r="I214" s="87">
        <v>0</v>
      </c>
      <c r="J214" s="87">
        <v>0</v>
      </c>
      <c r="K214" s="87">
        <v>0</v>
      </c>
      <c r="L214" s="87">
        <v>0</v>
      </c>
      <c r="M214" s="87">
        <v>0</v>
      </c>
      <c r="N214" s="87">
        <v>0</v>
      </c>
      <c r="O214" s="87">
        <v>0</v>
      </c>
    </row>
    <row r="215" spans="1:15" x14ac:dyDescent="0.25">
      <c r="A215" s="86">
        <v>414</v>
      </c>
      <c r="B215" s="73" t="s">
        <v>177</v>
      </c>
      <c r="C215" s="86">
        <v>180</v>
      </c>
      <c r="D215" s="85">
        <v>2.85</v>
      </c>
      <c r="E215" s="85">
        <v>2.41</v>
      </c>
      <c r="F215" s="85">
        <v>14.36</v>
      </c>
      <c r="G215" s="85">
        <v>91</v>
      </c>
      <c r="H215" s="85">
        <v>0.04</v>
      </c>
      <c r="I215" s="87">
        <v>1.17</v>
      </c>
      <c r="J215" s="87">
        <v>1.7999999999999999E-2</v>
      </c>
      <c r="K215" s="87">
        <v>0</v>
      </c>
      <c r="L215" s="87">
        <v>113.2</v>
      </c>
      <c r="M215" s="87">
        <v>81</v>
      </c>
      <c r="N215" s="87">
        <v>12.6</v>
      </c>
      <c r="O215" s="87">
        <v>0.12</v>
      </c>
    </row>
    <row r="216" spans="1:15" x14ac:dyDescent="0.25">
      <c r="A216" s="73"/>
      <c r="B216" s="83" t="s">
        <v>123</v>
      </c>
      <c r="C216" s="117">
        <f t="shared" ref="C216:O216" si="34">SUM(C214:C215)</f>
        <v>260</v>
      </c>
      <c r="D216" s="115">
        <f t="shared" si="34"/>
        <v>2.85</v>
      </c>
      <c r="E216" s="115">
        <f t="shared" si="34"/>
        <v>2.41</v>
      </c>
      <c r="F216" s="115">
        <f t="shared" si="34"/>
        <v>14.36</v>
      </c>
      <c r="G216" s="115">
        <f t="shared" si="34"/>
        <v>91</v>
      </c>
      <c r="H216" s="115">
        <f t="shared" si="34"/>
        <v>0.04</v>
      </c>
      <c r="I216" s="116">
        <f t="shared" si="34"/>
        <v>1.17</v>
      </c>
      <c r="J216" s="116">
        <f t="shared" si="34"/>
        <v>1.7999999999999999E-2</v>
      </c>
      <c r="K216" s="116">
        <f t="shared" si="34"/>
        <v>0</v>
      </c>
      <c r="L216" s="116">
        <f t="shared" si="34"/>
        <v>113.2</v>
      </c>
      <c r="M216" s="116">
        <f t="shared" si="34"/>
        <v>81</v>
      </c>
      <c r="N216" s="116">
        <f t="shared" si="34"/>
        <v>12.6</v>
      </c>
      <c r="O216" s="116">
        <f t="shared" si="34"/>
        <v>0.12</v>
      </c>
    </row>
    <row r="217" spans="1:15" x14ac:dyDescent="0.25">
      <c r="A217" s="73"/>
      <c r="B217" s="83" t="s">
        <v>33</v>
      </c>
      <c r="C217" s="118">
        <f t="shared" ref="C217:M217" si="35">C196+C199+C208+C212+C216</f>
        <v>1490</v>
      </c>
      <c r="D217" s="115">
        <f t="shared" si="35"/>
        <v>34.216000000000001</v>
      </c>
      <c r="E217" s="115">
        <f t="shared" si="35"/>
        <v>25.843999999999998</v>
      </c>
      <c r="F217" s="115">
        <f t="shared" si="35"/>
        <v>156.25099999999998</v>
      </c>
      <c r="G217" s="115">
        <f t="shared" si="35"/>
        <v>1016.3</v>
      </c>
      <c r="H217" s="115">
        <f t="shared" si="35"/>
        <v>0.67800000000000005</v>
      </c>
      <c r="I217" s="116">
        <f t="shared" si="35"/>
        <v>32.357999999999997</v>
      </c>
      <c r="J217" s="116">
        <f t="shared" si="35"/>
        <v>0.152</v>
      </c>
      <c r="K217" s="116">
        <f t="shared" si="35"/>
        <v>3.9630000000000001</v>
      </c>
      <c r="L217" s="116">
        <f t="shared" si="35"/>
        <v>569.66200000000003</v>
      </c>
      <c r="M217" s="116">
        <f t="shared" si="35"/>
        <v>612.35599999999999</v>
      </c>
      <c r="N217" s="116">
        <f>N197+N199+N208+N212+N216</f>
        <v>127.25</v>
      </c>
      <c r="O217" s="116">
        <f>O196+O199+O208+O212+O216</f>
        <v>8.2279999999999998</v>
      </c>
    </row>
    <row r="219" spans="1:15" x14ac:dyDescent="0.25">
      <c r="A219" s="161" t="s">
        <v>38</v>
      </c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</row>
    <row r="220" spans="1:15" x14ac:dyDescent="0.25">
      <c r="A220" s="162" t="s">
        <v>40</v>
      </c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</row>
    <row r="221" spans="1:15" x14ac:dyDescent="0.25">
      <c r="A221" s="163" t="s">
        <v>29</v>
      </c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</row>
    <row r="222" spans="1:15" x14ac:dyDescent="0.25">
      <c r="A222" s="149" t="s">
        <v>15</v>
      </c>
      <c r="B222" s="149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</row>
    <row r="223" spans="1:15" ht="14.45" customHeight="1" x14ac:dyDescent="0.25">
      <c r="A223" s="157" t="s">
        <v>16</v>
      </c>
      <c r="B223" s="159" t="s">
        <v>17</v>
      </c>
      <c r="C223" s="154" t="s">
        <v>18</v>
      </c>
      <c r="D223" s="154" t="s">
        <v>19</v>
      </c>
      <c r="E223" s="154" t="s">
        <v>20</v>
      </c>
      <c r="F223" s="154" t="s">
        <v>21</v>
      </c>
      <c r="G223" s="154" t="s">
        <v>22</v>
      </c>
      <c r="H223" s="154" t="s">
        <v>23</v>
      </c>
      <c r="I223" s="154"/>
      <c r="J223" s="154"/>
      <c r="K223" s="154"/>
      <c r="L223" s="154" t="s">
        <v>24</v>
      </c>
      <c r="M223" s="154"/>
      <c r="N223" s="154"/>
      <c r="O223" s="154"/>
    </row>
    <row r="224" spans="1:15" x14ac:dyDescent="0.25">
      <c r="A224" s="158"/>
      <c r="B224" s="159"/>
      <c r="C224" s="154"/>
      <c r="D224" s="154"/>
      <c r="E224" s="154"/>
      <c r="F224" s="154"/>
      <c r="G224" s="154"/>
      <c r="H224" s="106" t="s">
        <v>25</v>
      </c>
      <c r="I224" s="106" t="s">
        <v>26</v>
      </c>
      <c r="J224" s="106" t="s">
        <v>10</v>
      </c>
      <c r="K224" s="106" t="s">
        <v>11</v>
      </c>
      <c r="L224" s="106" t="s">
        <v>12</v>
      </c>
      <c r="M224" s="106" t="s">
        <v>27</v>
      </c>
      <c r="N224" s="106" t="s">
        <v>13</v>
      </c>
      <c r="O224" s="106" t="s">
        <v>14</v>
      </c>
    </row>
    <row r="225" spans="1:15" ht="38.25" x14ac:dyDescent="0.25">
      <c r="A225" s="77">
        <v>182</v>
      </c>
      <c r="B225" s="19" t="s">
        <v>144</v>
      </c>
      <c r="C225" s="20">
        <v>155</v>
      </c>
      <c r="D225" s="124">
        <v>4.05</v>
      </c>
      <c r="E225" s="124">
        <v>5.69</v>
      </c>
      <c r="F225" s="124">
        <v>20.36</v>
      </c>
      <c r="G225" s="124">
        <v>149</v>
      </c>
      <c r="H225" s="125">
        <v>0.11</v>
      </c>
      <c r="I225" s="125">
        <v>0</v>
      </c>
      <c r="J225" s="125">
        <v>0.02</v>
      </c>
      <c r="K225" s="125">
        <v>0.57999999999999996</v>
      </c>
      <c r="L225" s="125">
        <v>18.899999999999999</v>
      </c>
      <c r="M225" s="125">
        <v>108.7</v>
      </c>
      <c r="N225" s="125">
        <v>42.1</v>
      </c>
      <c r="O225" s="125">
        <v>1.1599999999999999</v>
      </c>
    </row>
    <row r="226" spans="1:15" ht="25.5" x14ac:dyDescent="0.25">
      <c r="A226" s="23">
        <v>1</v>
      </c>
      <c r="B226" s="26" t="s">
        <v>158</v>
      </c>
      <c r="C226" s="27">
        <v>35</v>
      </c>
      <c r="D226" s="91">
        <v>2.35</v>
      </c>
      <c r="E226" s="91">
        <v>4.165</v>
      </c>
      <c r="F226" s="91">
        <v>10.76</v>
      </c>
      <c r="G226" s="91">
        <v>88</v>
      </c>
      <c r="H226" s="92">
        <v>2.1999999999999999E-2</v>
      </c>
      <c r="I226" s="92">
        <v>0</v>
      </c>
      <c r="J226" s="92">
        <v>0.02</v>
      </c>
      <c r="K226" s="92">
        <v>0.39500000000000002</v>
      </c>
      <c r="L226" s="92">
        <v>5</v>
      </c>
      <c r="M226" s="92">
        <v>14.5</v>
      </c>
      <c r="N226" s="92">
        <v>2.6</v>
      </c>
      <c r="O226" s="92">
        <v>0.25</v>
      </c>
    </row>
    <row r="227" spans="1:15" x14ac:dyDescent="0.25">
      <c r="A227" s="73" t="s">
        <v>195</v>
      </c>
      <c r="B227" s="73" t="s">
        <v>196</v>
      </c>
      <c r="C227" s="117">
        <v>180</v>
      </c>
      <c r="D227" s="115">
        <v>0</v>
      </c>
      <c r="E227" s="115">
        <v>0</v>
      </c>
      <c r="F227" s="115">
        <v>0</v>
      </c>
      <c r="G227" s="115">
        <v>0</v>
      </c>
      <c r="H227" s="115">
        <v>0</v>
      </c>
      <c r="I227" s="116">
        <v>0</v>
      </c>
      <c r="J227" s="116">
        <v>0</v>
      </c>
      <c r="K227" s="116">
        <v>0</v>
      </c>
      <c r="L227" s="116">
        <v>0</v>
      </c>
      <c r="M227" s="116">
        <v>0</v>
      </c>
      <c r="N227" s="116">
        <v>0</v>
      </c>
      <c r="O227" s="116">
        <v>0</v>
      </c>
    </row>
    <row r="228" spans="1:15" x14ac:dyDescent="0.25">
      <c r="A228" s="35"/>
      <c r="B228" s="105" t="s">
        <v>119</v>
      </c>
      <c r="C228" s="39">
        <f t="shared" ref="C228:O228" si="36">SUM(C225:C227)</f>
        <v>370</v>
      </c>
      <c r="D228" s="21">
        <f t="shared" si="36"/>
        <v>6.4</v>
      </c>
      <c r="E228" s="21">
        <f t="shared" si="36"/>
        <v>9.8550000000000004</v>
      </c>
      <c r="F228" s="21">
        <f t="shared" si="36"/>
        <v>31.119999999999997</v>
      </c>
      <c r="G228" s="21">
        <f t="shared" si="36"/>
        <v>237</v>
      </c>
      <c r="H228" s="22">
        <f t="shared" si="36"/>
        <v>0.13200000000000001</v>
      </c>
      <c r="I228" s="22">
        <f t="shared" si="36"/>
        <v>0</v>
      </c>
      <c r="J228" s="22">
        <f t="shared" si="36"/>
        <v>0.04</v>
      </c>
      <c r="K228" s="22">
        <f t="shared" si="36"/>
        <v>0.97499999999999998</v>
      </c>
      <c r="L228" s="22">
        <f t="shared" si="36"/>
        <v>23.9</v>
      </c>
      <c r="M228" s="22">
        <f t="shared" si="36"/>
        <v>123.2</v>
      </c>
      <c r="N228" s="22">
        <f t="shared" si="36"/>
        <v>44.7</v>
      </c>
      <c r="O228" s="22">
        <f t="shared" si="36"/>
        <v>1.41</v>
      </c>
    </row>
    <row r="229" spans="1:15" x14ac:dyDescent="0.25">
      <c r="A229" s="156" t="s">
        <v>28</v>
      </c>
      <c r="B229" s="156"/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</row>
    <row r="230" spans="1:15" x14ac:dyDescent="0.25">
      <c r="A230" s="126">
        <v>418</v>
      </c>
      <c r="B230" s="135" t="s">
        <v>145</v>
      </c>
      <c r="C230" s="126">
        <v>180</v>
      </c>
      <c r="D230" s="103">
        <v>0.9</v>
      </c>
      <c r="E230" s="103">
        <v>0</v>
      </c>
      <c r="F230" s="103">
        <v>18.18</v>
      </c>
      <c r="G230" s="103">
        <v>76</v>
      </c>
      <c r="H230" s="133">
        <v>0.02</v>
      </c>
      <c r="I230" s="133">
        <v>3.6</v>
      </c>
      <c r="J230" s="133">
        <v>0</v>
      </c>
      <c r="K230" s="133">
        <v>0.18</v>
      </c>
      <c r="L230" s="133">
        <v>12.6</v>
      </c>
      <c r="M230" s="133">
        <v>12.6</v>
      </c>
      <c r="N230" s="133">
        <v>7.2</v>
      </c>
      <c r="O230" s="133">
        <v>2.52</v>
      </c>
    </row>
    <row r="231" spans="1:15" x14ac:dyDescent="0.25">
      <c r="A231" s="12"/>
      <c r="B231" s="83" t="s">
        <v>120</v>
      </c>
      <c r="C231" s="79">
        <f t="shared" ref="C231:O231" si="37">SUM(C230:C230)</f>
        <v>180</v>
      </c>
      <c r="D231" s="40">
        <f t="shared" si="37"/>
        <v>0.9</v>
      </c>
      <c r="E231" s="40">
        <f t="shared" si="37"/>
        <v>0</v>
      </c>
      <c r="F231" s="40">
        <f t="shared" si="37"/>
        <v>18.18</v>
      </c>
      <c r="G231" s="40">
        <f t="shared" si="37"/>
        <v>76</v>
      </c>
      <c r="H231" s="41">
        <f t="shared" si="37"/>
        <v>0.02</v>
      </c>
      <c r="I231" s="41">
        <f t="shared" si="37"/>
        <v>3.6</v>
      </c>
      <c r="J231" s="41">
        <f t="shared" si="37"/>
        <v>0</v>
      </c>
      <c r="K231" s="41">
        <f t="shared" si="37"/>
        <v>0.18</v>
      </c>
      <c r="L231" s="41">
        <f t="shared" si="37"/>
        <v>12.6</v>
      </c>
      <c r="M231" s="41">
        <f t="shared" si="37"/>
        <v>12.6</v>
      </c>
      <c r="N231" s="41">
        <f t="shared" si="37"/>
        <v>7.2</v>
      </c>
      <c r="O231" s="41">
        <f t="shared" si="37"/>
        <v>2.52</v>
      </c>
    </row>
    <row r="232" spans="1:15" x14ac:dyDescent="0.25">
      <c r="A232" s="155" t="s">
        <v>30</v>
      </c>
      <c r="B232" s="156"/>
      <c r="C232" s="156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</row>
    <row r="233" spans="1:15" ht="14.45" customHeight="1" x14ac:dyDescent="0.25">
      <c r="A233" s="157" t="s">
        <v>16</v>
      </c>
      <c r="B233" s="159" t="s">
        <v>17</v>
      </c>
      <c r="C233" s="154" t="s">
        <v>18</v>
      </c>
      <c r="D233" s="154" t="s">
        <v>19</v>
      </c>
      <c r="E233" s="154" t="s">
        <v>20</v>
      </c>
      <c r="F233" s="154" t="s">
        <v>21</v>
      </c>
      <c r="G233" s="154" t="s">
        <v>22</v>
      </c>
      <c r="H233" s="154" t="s">
        <v>23</v>
      </c>
      <c r="I233" s="154"/>
      <c r="J233" s="154"/>
      <c r="K233" s="154"/>
      <c r="L233" s="154" t="s">
        <v>24</v>
      </c>
      <c r="M233" s="154"/>
      <c r="N233" s="154"/>
      <c r="O233" s="154"/>
    </row>
    <row r="234" spans="1:15" x14ac:dyDescent="0.25">
      <c r="A234" s="158"/>
      <c r="B234" s="159"/>
      <c r="C234" s="154"/>
      <c r="D234" s="154"/>
      <c r="E234" s="154"/>
      <c r="F234" s="154"/>
      <c r="G234" s="154"/>
      <c r="H234" s="106" t="s">
        <v>25</v>
      </c>
      <c r="I234" s="106" t="s">
        <v>26</v>
      </c>
      <c r="J234" s="106" t="s">
        <v>10</v>
      </c>
      <c r="K234" s="106" t="s">
        <v>11</v>
      </c>
      <c r="L234" s="106" t="s">
        <v>12</v>
      </c>
      <c r="M234" s="106" t="s">
        <v>27</v>
      </c>
      <c r="N234" s="106" t="s">
        <v>13</v>
      </c>
      <c r="O234" s="106" t="s">
        <v>14</v>
      </c>
    </row>
    <row r="235" spans="1:15" ht="25.5" x14ac:dyDescent="0.25">
      <c r="A235" s="5">
        <v>35</v>
      </c>
      <c r="B235" s="6" t="s">
        <v>197</v>
      </c>
      <c r="C235" s="13">
        <v>30</v>
      </c>
      <c r="D235" s="7">
        <v>0.5</v>
      </c>
      <c r="E235" s="7">
        <v>1.25</v>
      </c>
      <c r="F235" s="7">
        <v>2.46</v>
      </c>
      <c r="G235" s="7">
        <v>23.13</v>
      </c>
      <c r="H235" s="16">
        <v>1.4E-2</v>
      </c>
      <c r="I235" s="16">
        <v>2.94</v>
      </c>
      <c r="J235" s="16">
        <v>0</v>
      </c>
      <c r="K235" s="16">
        <v>0.57199999999999995</v>
      </c>
      <c r="L235" s="16">
        <v>8.3789999999999996</v>
      </c>
      <c r="M235" s="16">
        <v>11.946</v>
      </c>
      <c r="N235" s="16">
        <v>5.5709999999999997</v>
      </c>
      <c r="O235" s="16">
        <v>0.39300000000000002</v>
      </c>
    </row>
    <row r="236" spans="1:15" ht="25.5" x14ac:dyDescent="0.25">
      <c r="A236" s="5">
        <v>63</v>
      </c>
      <c r="B236" s="42" t="s">
        <v>146</v>
      </c>
      <c r="C236" s="14">
        <v>205</v>
      </c>
      <c r="D236" s="9">
        <v>2.25</v>
      </c>
      <c r="E236" s="9">
        <v>4.68</v>
      </c>
      <c r="F236" s="9">
        <v>9.9600000000000009</v>
      </c>
      <c r="G236" s="9">
        <v>88.1</v>
      </c>
      <c r="H236" s="16">
        <v>0.4</v>
      </c>
      <c r="I236" s="16">
        <v>6.43</v>
      </c>
      <c r="J236" s="16">
        <v>5.4999999999999997E-3</v>
      </c>
      <c r="K236" s="16">
        <v>1.931</v>
      </c>
      <c r="L236" s="16">
        <v>39.9</v>
      </c>
      <c r="M236" s="16">
        <v>0.61</v>
      </c>
      <c r="N236" s="16">
        <v>21.45</v>
      </c>
      <c r="O236" s="16">
        <v>0.96399999999999997</v>
      </c>
    </row>
    <row r="237" spans="1:15" ht="25.5" x14ac:dyDescent="0.25">
      <c r="A237" s="8" t="s">
        <v>147</v>
      </c>
      <c r="B237" s="10" t="s">
        <v>149</v>
      </c>
      <c r="C237" s="15">
        <v>80</v>
      </c>
      <c r="D237" s="11">
        <v>0</v>
      </c>
      <c r="E237" s="11">
        <v>0</v>
      </c>
      <c r="F237" s="11">
        <v>0</v>
      </c>
      <c r="G237" s="11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</row>
    <row r="238" spans="1:15" x14ac:dyDescent="0.25">
      <c r="A238" s="5">
        <v>331</v>
      </c>
      <c r="B238" s="42" t="s">
        <v>150</v>
      </c>
      <c r="C238" s="13">
        <v>130</v>
      </c>
      <c r="D238" s="7">
        <v>0</v>
      </c>
      <c r="E238" s="7">
        <v>0</v>
      </c>
      <c r="F238" s="7">
        <v>0</v>
      </c>
      <c r="G238" s="7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</row>
    <row r="239" spans="1:15" x14ac:dyDescent="0.25">
      <c r="A239" s="30">
        <v>390</v>
      </c>
      <c r="B239" s="43" t="s">
        <v>152</v>
      </c>
      <c r="C239" s="31">
        <v>180</v>
      </c>
      <c r="D239" s="32">
        <v>0.14000000000000001</v>
      </c>
      <c r="E239" s="32">
        <v>0.14000000000000001</v>
      </c>
      <c r="F239" s="32">
        <v>21.492000000000001</v>
      </c>
      <c r="G239" s="32">
        <v>87.84</v>
      </c>
      <c r="H239" s="33">
        <v>8.9999999999999993E-3</v>
      </c>
      <c r="I239" s="33">
        <v>1.548</v>
      </c>
      <c r="J239" s="33">
        <v>0</v>
      </c>
      <c r="K239" s="33">
        <v>7.1999999999999995E-2</v>
      </c>
      <c r="L239" s="33">
        <v>13.032</v>
      </c>
      <c r="M239" s="33">
        <v>3.96</v>
      </c>
      <c r="N239" s="33">
        <v>3.24</v>
      </c>
      <c r="O239" s="33">
        <v>0.84599999999999997</v>
      </c>
    </row>
    <row r="240" spans="1:15" ht="38.25" x14ac:dyDescent="0.25">
      <c r="A240" s="5" t="s">
        <v>129</v>
      </c>
      <c r="B240" s="42" t="s">
        <v>136</v>
      </c>
      <c r="C240" s="102">
        <v>30</v>
      </c>
      <c r="D240" s="103">
        <v>3.6</v>
      </c>
      <c r="E240" s="103">
        <v>0.39</v>
      </c>
      <c r="F240" s="103">
        <v>16.649999999999999</v>
      </c>
      <c r="G240" s="103">
        <v>77.25</v>
      </c>
      <c r="H240" s="104">
        <v>4.7E-2</v>
      </c>
      <c r="I240" s="104">
        <v>0</v>
      </c>
      <c r="J240" s="104">
        <v>0</v>
      </c>
      <c r="K240" s="104">
        <v>0</v>
      </c>
      <c r="L240" s="104">
        <v>8.19</v>
      </c>
      <c r="M240" s="104">
        <v>26.145</v>
      </c>
      <c r="N240" s="104">
        <v>11.025</v>
      </c>
      <c r="O240" s="104">
        <v>0.503</v>
      </c>
    </row>
    <row r="241" spans="1:15" x14ac:dyDescent="0.25">
      <c r="A241" s="45"/>
      <c r="B241" s="84" t="s">
        <v>121</v>
      </c>
      <c r="C241" s="34">
        <f t="shared" ref="C241:O241" si="38">SUM(C235:C240)</f>
        <v>655</v>
      </c>
      <c r="D241" s="32">
        <f t="shared" si="38"/>
        <v>6.49</v>
      </c>
      <c r="E241" s="32">
        <f t="shared" si="38"/>
        <v>6.4599999999999991</v>
      </c>
      <c r="F241" s="32">
        <f t="shared" si="38"/>
        <v>50.562000000000005</v>
      </c>
      <c r="G241" s="32">
        <f t="shared" si="38"/>
        <v>276.32</v>
      </c>
      <c r="H241" s="33">
        <f t="shared" si="38"/>
        <v>0.47000000000000003</v>
      </c>
      <c r="I241" s="33">
        <f t="shared" si="38"/>
        <v>10.917999999999999</v>
      </c>
      <c r="J241" s="33">
        <f t="shared" si="38"/>
        <v>5.4999999999999997E-3</v>
      </c>
      <c r="K241" s="33">
        <f t="shared" si="38"/>
        <v>2.5750000000000002</v>
      </c>
      <c r="L241" s="33">
        <f t="shared" si="38"/>
        <v>69.500999999999991</v>
      </c>
      <c r="M241" s="33">
        <f t="shared" si="38"/>
        <v>42.661000000000001</v>
      </c>
      <c r="N241" s="33">
        <f t="shared" si="38"/>
        <v>41.286000000000001</v>
      </c>
      <c r="O241" s="33">
        <f t="shared" si="38"/>
        <v>2.706</v>
      </c>
    </row>
    <row r="242" spans="1:15" x14ac:dyDescent="0.25">
      <c r="A242" s="155" t="s">
        <v>31</v>
      </c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</row>
    <row r="243" spans="1:15" x14ac:dyDescent="0.25">
      <c r="A243" s="86">
        <v>420</v>
      </c>
      <c r="B243" s="73" t="s">
        <v>198</v>
      </c>
      <c r="C243" s="86">
        <v>150</v>
      </c>
      <c r="D243" s="85">
        <v>5.22</v>
      </c>
      <c r="E243" s="85">
        <v>3.75</v>
      </c>
      <c r="F243" s="85">
        <v>6.3</v>
      </c>
      <c r="G243" s="85">
        <v>76</v>
      </c>
      <c r="H243" s="87">
        <v>0.03</v>
      </c>
      <c r="I243" s="87">
        <v>0.54</v>
      </c>
      <c r="J243" s="87">
        <v>0.03</v>
      </c>
      <c r="K243" s="87">
        <v>0</v>
      </c>
      <c r="L243" s="87">
        <v>223.2</v>
      </c>
      <c r="M243" s="87">
        <v>138</v>
      </c>
      <c r="N243" s="87">
        <v>21</v>
      </c>
      <c r="O243" s="87">
        <v>0.18</v>
      </c>
    </row>
    <row r="244" spans="1:15" x14ac:dyDescent="0.25">
      <c r="A244" s="86" t="s">
        <v>129</v>
      </c>
      <c r="B244" s="73" t="s">
        <v>153</v>
      </c>
      <c r="C244" s="138">
        <v>30</v>
      </c>
      <c r="D244" s="108">
        <v>1.9</v>
      </c>
      <c r="E244" s="109">
        <v>5.4</v>
      </c>
      <c r="F244" s="109">
        <v>19.8</v>
      </c>
      <c r="G244" s="109">
        <v>135</v>
      </c>
      <c r="H244" s="110">
        <v>0.08</v>
      </c>
      <c r="I244" s="110">
        <v>0.15</v>
      </c>
      <c r="J244" s="109">
        <v>2E-3</v>
      </c>
      <c r="K244" s="109">
        <v>7.8E-2</v>
      </c>
      <c r="L244" s="109">
        <v>11.1</v>
      </c>
      <c r="M244" s="109">
        <v>41.4</v>
      </c>
      <c r="N244" s="109">
        <v>9.9</v>
      </c>
      <c r="O244" s="109">
        <v>0.77400000000000002</v>
      </c>
    </row>
    <row r="245" spans="1:15" x14ac:dyDescent="0.25">
      <c r="A245" s="86"/>
      <c r="B245" s="83" t="s">
        <v>122</v>
      </c>
      <c r="C245" s="86">
        <f t="shared" ref="C245:O245" si="39">SUM(C243:C244)</f>
        <v>180</v>
      </c>
      <c r="D245" s="115">
        <f t="shared" si="39"/>
        <v>7.1199999999999992</v>
      </c>
      <c r="E245" s="115">
        <f t="shared" si="39"/>
        <v>9.15</v>
      </c>
      <c r="F245" s="115">
        <f t="shared" si="39"/>
        <v>26.1</v>
      </c>
      <c r="G245" s="115">
        <f t="shared" si="39"/>
        <v>211</v>
      </c>
      <c r="H245" s="116">
        <f t="shared" si="39"/>
        <v>0.11</v>
      </c>
      <c r="I245" s="116">
        <f t="shared" si="39"/>
        <v>0.69000000000000006</v>
      </c>
      <c r="J245" s="116">
        <f t="shared" si="39"/>
        <v>3.2000000000000001E-2</v>
      </c>
      <c r="K245" s="116">
        <f t="shared" si="39"/>
        <v>7.8E-2</v>
      </c>
      <c r="L245" s="116">
        <f t="shared" si="39"/>
        <v>234.29999999999998</v>
      </c>
      <c r="M245" s="116">
        <f t="shared" si="39"/>
        <v>179.4</v>
      </c>
      <c r="N245" s="116">
        <f t="shared" si="39"/>
        <v>30.9</v>
      </c>
      <c r="O245" s="116">
        <f t="shared" si="39"/>
        <v>0.95399999999999996</v>
      </c>
    </row>
    <row r="246" spans="1:15" x14ac:dyDescent="0.25">
      <c r="A246" s="155" t="s">
        <v>32</v>
      </c>
      <c r="B246" s="156"/>
      <c r="C246" s="156"/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</row>
    <row r="247" spans="1:15" x14ac:dyDescent="0.25">
      <c r="A247" s="86">
        <v>132</v>
      </c>
      <c r="B247" s="73" t="s">
        <v>199</v>
      </c>
      <c r="C247" s="86">
        <v>50</v>
      </c>
      <c r="D247" s="115">
        <v>7.34</v>
      </c>
      <c r="E247" s="115">
        <v>0.51900000000000002</v>
      </c>
      <c r="F247" s="115">
        <v>0.83799999999999997</v>
      </c>
      <c r="G247" s="115">
        <v>37.4</v>
      </c>
      <c r="H247" s="115">
        <v>3.6999999999999998E-2</v>
      </c>
      <c r="I247" s="116">
        <v>0.441</v>
      </c>
      <c r="J247" s="116">
        <v>1.5</v>
      </c>
      <c r="K247" s="116">
        <v>0.45800000000000002</v>
      </c>
      <c r="L247" s="116">
        <v>13.2</v>
      </c>
      <c r="M247" s="116">
        <v>89.78</v>
      </c>
      <c r="N247" s="116">
        <v>13.475</v>
      </c>
      <c r="O247" s="116">
        <v>0.33900000000000002</v>
      </c>
    </row>
    <row r="248" spans="1:15" x14ac:dyDescent="0.25">
      <c r="A248" s="86">
        <v>331</v>
      </c>
      <c r="B248" s="73" t="s">
        <v>200</v>
      </c>
      <c r="C248" s="86">
        <v>130</v>
      </c>
      <c r="D248" s="115">
        <v>2.2200000000000002</v>
      </c>
      <c r="E248" s="115">
        <v>3.6139999999999999</v>
      </c>
      <c r="F248" s="115">
        <v>23.029499999999999</v>
      </c>
      <c r="G248" s="115">
        <v>133.51</v>
      </c>
      <c r="H248" s="115">
        <v>1.95E-2</v>
      </c>
      <c r="I248" s="116">
        <v>0</v>
      </c>
      <c r="J248" s="116">
        <v>1.7999999999999999E-2</v>
      </c>
      <c r="K248" s="116">
        <v>0.1716</v>
      </c>
      <c r="L248" s="116">
        <v>3.5750000000000002</v>
      </c>
      <c r="M248" s="116">
        <v>48.164999999999999</v>
      </c>
      <c r="N248" s="116">
        <v>15.6</v>
      </c>
      <c r="O248" s="116">
        <v>0.32</v>
      </c>
    </row>
    <row r="249" spans="1:15" x14ac:dyDescent="0.25">
      <c r="A249" s="86" t="s">
        <v>141</v>
      </c>
      <c r="B249" s="74" t="s">
        <v>142</v>
      </c>
      <c r="C249" s="117">
        <v>180</v>
      </c>
      <c r="D249" s="85">
        <v>0.06</v>
      </c>
      <c r="E249" s="85">
        <v>0.02</v>
      </c>
      <c r="F249" s="85">
        <v>9.99</v>
      </c>
      <c r="G249" s="85">
        <v>40</v>
      </c>
      <c r="H249" s="85">
        <v>0</v>
      </c>
      <c r="I249" s="87">
        <v>0.03</v>
      </c>
      <c r="J249" s="87">
        <v>0</v>
      </c>
      <c r="K249" s="87">
        <v>0</v>
      </c>
      <c r="L249" s="87">
        <v>10</v>
      </c>
      <c r="M249" s="87">
        <v>2.5</v>
      </c>
      <c r="N249" s="87">
        <v>1.3</v>
      </c>
      <c r="O249" s="87">
        <v>0.28000000000000003</v>
      </c>
    </row>
    <row r="250" spans="1:15" x14ac:dyDescent="0.25">
      <c r="A250" s="126" t="s">
        <v>143</v>
      </c>
      <c r="B250" s="127" t="s">
        <v>130</v>
      </c>
      <c r="C250" s="128">
        <v>20</v>
      </c>
      <c r="D250" s="129">
        <v>1.8518518518518517E-2</v>
      </c>
      <c r="E250" s="129">
        <v>0.36</v>
      </c>
      <c r="F250" s="129">
        <v>0.41176470588235292</v>
      </c>
      <c r="G250" s="129">
        <v>0.53731343283582089</v>
      </c>
      <c r="H250" s="130">
        <v>7.0000000000000001E-3</v>
      </c>
      <c r="I250" s="130">
        <v>0</v>
      </c>
      <c r="J250" s="130">
        <v>0</v>
      </c>
      <c r="K250" s="130">
        <v>0.22700000000000001</v>
      </c>
      <c r="L250" s="130">
        <v>2.5329999999999999</v>
      </c>
      <c r="M250" s="130">
        <v>8.6669999999999998</v>
      </c>
      <c r="N250" s="130">
        <v>1.7330000000000001</v>
      </c>
      <c r="O250" s="130">
        <v>0.16</v>
      </c>
    </row>
    <row r="251" spans="1:15" x14ac:dyDescent="0.25">
      <c r="A251" s="73"/>
      <c r="B251" s="83" t="s">
        <v>123</v>
      </c>
      <c r="C251" s="86">
        <f t="shared" ref="C251:O251" si="40">SUM(C247:C250)</f>
        <v>380</v>
      </c>
      <c r="D251" s="115">
        <f t="shared" si="40"/>
        <v>9.63851851851852</v>
      </c>
      <c r="E251" s="115">
        <f t="shared" si="40"/>
        <v>4.5129999999999999</v>
      </c>
      <c r="F251" s="115">
        <f t="shared" si="40"/>
        <v>34.269264705882357</v>
      </c>
      <c r="G251" s="115">
        <f t="shared" si="40"/>
        <v>211.44731343283581</v>
      </c>
      <c r="H251" s="115">
        <f t="shared" si="40"/>
        <v>6.3500000000000001E-2</v>
      </c>
      <c r="I251" s="116">
        <f t="shared" si="40"/>
        <v>0.47099999999999997</v>
      </c>
      <c r="J251" s="116">
        <f t="shared" si="40"/>
        <v>1.518</v>
      </c>
      <c r="K251" s="116">
        <f t="shared" si="40"/>
        <v>0.85660000000000003</v>
      </c>
      <c r="L251" s="116">
        <f t="shared" si="40"/>
        <v>29.308</v>
      </c>
      <c r="M251" s="116">
        <f t="shared" si="40"/>
        <v>149.11199999999999</v>
      </c>
      <c r="N251" s="116">
        <f t="shared" si="40"/>
        <v>32.107999999999997</v>
      </c>
      <c r="O251" s="116">
        <f t="shared" si="40"/>
        <v>1.099</v>
      </c>
    </row>
    <row r="252" spans="1:15" x14ac:dyDescent="0.25">
      <c r="A252" s="73"/>
      <c r="B252" s="83" t="s">
        <v>33</v>
      </c>
      <c r="C252" s="114">
        <f t="shared" ref="C252:O252" si="41">C228+C231+C241+C245+C251</f>
        <v>1765</v>
      </c>
      <c r="D252" s="115">
        <f t="shared" si="41"/>
        <v>30.54851851851852</v>
      </c>
      <c r="E252" s="115">
        <f t="shared" si="41"/>
        <v>29.977999999999994</v>
      </c>
      <c r="F252" s="115">
        <f t="shared" si="41"/>
        <v>160.23126470588235</v>
      </c>
      <c r="G252" s="115">
        <f t="shared" si="41"/>
        <v>1011.7673134328357</v>
      </c>
      <c r="H252" s="115">
        <f t="shared" si="41"/>
        <v>0.79549999999999998</v>
      </c>
      <c r="I252" s="116">
        <f t="shared" si="41"/>
        <v>15.678999999999998</v>
      </c>
      <c r="J252" s="116">
        <f t="shared" si="41"/>
        <v>1.5954999999999999</v>
      </c>
      <c r="K252" s="116">
        <f t="shared" si="41"/>
        <v>4.6646000000000001</v>
      </c>
      <c r="L252" s="116">
        <f t="shared" si="41"/>
        <v>369.60899999999998</v>
      </c>
      <c r="M252" s="116">
        <f t="shared" si="41"/>
        <v>506.97299999999996</v>
      </c>
      <c r="N252" s="116">
        <f t="shared" si="41"/>
        <v>156.19400000000002</v>
      </c>
      <c r="O252" s="116">
        <f t="shared" si="41"/>
        <v>8.6889999999999983</v>
      </c>
    </row>
    <row r="254" spans="1:15" x14ac:dyDescent="0.25">
      <c r="A254" s="161" t="s">
        <v>38</v>
      </c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</row>
    <row r="255" spans="1:15" x14ac:dyDescent="0.25">
      <c r="A255" s="162" t="s">
        <v>39</v>
      </c>
      <c r="B255" s="162"/>
      <c r="C255" s="162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</row>
    <row r="256" spans="1:15" x14ac:dyDescent="0.25">
      <c r="A256" s="163" t="s">
        <v>29</v>
      </c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</row>
    <row r="257" spans="1:15" x14ac:dyDescent="0.25">
      <c r="A257" s="149" t="s">
        <v>15</v>
      </c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</row>
    <row r="258" spans="1:15" ht="14.45" customHeight="1" x14ac:dyDescent="0.25">
      <c r="A258" s="157" t="s">
        <v>16</v>
      </c>
      <c r="B258" s="159" t="s">
        <v>17</v>
      </c>
      <c r="C258" s="154" t="s">
        <v>18</v>
      </c>
      <c r="D258" s="154" t="s">
        <v>19</v>
      </c>
      <c r="E258" s="154" t="s">
        <v>20</v>
      </c>
      <c r="F258" s="154" t="s">
        <v>21</v>
      </c>
      <c r="G258" s="154" t="s">
        <v>22</v>
      </c>
      <c r="H258" s="154" t="s">
        <v>23</v>
      </c>
      <c r="I258" s="154"/>
      <c r="J258" s="154"/>
      <c r="K258" s="154"/>
      <c r="L258" s="154" t="s">
        <v>24</v>
      </c>
      <c r="M258" s="154"/>
      <c r="N258" s="154"/>
      <c r="O258" s="154"/>
    </row>
    <row r="259" spans="1:15" x14ac:dyDescent="0.25">
      <c r="A259" s="158"/>
      <c r="B259" s="159"/>
      <c r="C259" s="154"/>
      <c r="D259" s="154"/>
      <c r="E259" s="154"/>
      <c r="F259" s="154"/>
      <c r="G259" s="154"/>
      <c r="H259" s="106" t="s">
        <v>25</v>
      </c>
      <c r="I259" s="106" t="s">
        <v>26</v>
      </c>
      <c r="J259" s="106" t="s">
        <v>10</v>
      </c>
      <c r="K259" s="106" t="s">
        <v>11</v>
      </c>
      <c r="L259" s="106" t="s">
        <v>12</v>
      </c>
      <c r="M259" s="106" t="s">
        <v>27</v>
      </c>
      <c r="N259" s="106" t="s">
        <v>13</v>
      </c>
      <c r="O259" s="106" t="s">
        <v>14</v>
      </c>
    </row>
    <row r="260" spans="1:15" ht="51" x14ac:dyDescent="0.25">
      <c r="A260" s="77" t="s">
        <v>202</v>
      </c>
      <c r="B260" s="19" t="s">
        <v>201</v>
      </c>
      <c r="C260" s="20">
        <v>155</v>
      </c>
      <c r="D260" s="21">
        <v>5.29</v>
      </c>
      <c r="E260" s="21">
        <v>10.33</v>
      </c>
      <c r="F260" s="21">
        <v>30.9</v>
      </c>
      <c r="G260" s="21">
        <v>250.35</v>
      </c>
      <c r="H260" s="22">
        <v>0.09</v>
      </c>
      <c r="I260" s="22">
        <v>0.42</v>
      </c>
      <c r="J260" s="22">
        <v>3.7499999999999999E-2</v>
      </c>
      <c r="K260" s="22">
        <v>0.15</v>
      </c>
      <c r="L260" s="22">
        <v>95.265000000000001</v>
      </c>
      <c r="M260" s="22">
        <v>129.72</v>
      </c>
      <c r="N260" s="22">
        <v>32.79</v>
      </c>
      <c r="O260" s="22">
        <v>0.73499999999999999</v>
      </c>
    </row>
    <row r="261" spans="1:15" x14ac:dyDescent="0.25">
      <c r="A261" s="86" t="s">
        <v>141</v>
      </c>
      <c r="B261" s="74" t="s">
        <v>142</v>
      </c>
      <c r="C261" s="117">
        <v>180</v>
      </c>
      <c r="D261" s="85">
        <v>0.06</v>
      </c>
      <c r="E261" s="85">
        <v>0.02</v>
      </c>
      <c r="F261" s="85">
        <v>9.99</v>
      </c>
      <c r="G261" s="85">
        <v>40</v>
      </c>
      <c r="H261" s="85">
        <v>0</v>
      </c>
      <c r="I261" s="87">
        <v>0.03</v>
      </c>
      <c r="J261" s="87">
        <v>0</v>
      </c>
      <c r="K261" s="87">
        <v>0</v>
      </c>
      <c r="L261" s="87">
        <v>10</v>
      </c>
      <c r="M261" s="87">
        <v>2.5</v>
      </c>
      <c r="N261" s="87">
        <v>1.3</v>
      </c>
      <c r="O261" s="87">
        <v>0.28000000000000003</v>
      </c>
    </row>
    <row r="262" spans="1:15" x14ac:dyDescent="0.25">
      <c r="A262" s="126" t="s">
        <v>143</v>
      </c>
      <c r="B262" s="127" t="s">
        <v>130</v>
      </c>
      <c r="C262" s="128">
        <v>20</v>
      </c>
      <c r="D262" s="129">
        <v>1.8518518518518517E-2</v>
      </c>
      <c r="E262" s="129">
        <v>0.36</v>
      </c>
      <c r="F262" s="129">
        <v>0.41176470588235292</v>
      </c>
      <c r="G262" s="129">
        <v>0.53731343283582089</v>
      </c>
      <c r="H262" s="130">
        <v>7.0000000000000001E-3</v>
      </c>
      <c r="I262" s="130">
        <v>0</v>
      </c>
      <c r="J262" s="130">
        <v>0</v>
      </c>
      <c r="K262" s="130">
        <v>0.22700000000000001</v>
      </c>
      <c r="L262" s="130">
        <v>2.5329999999999999</v>
      </c>
      <c r="M262" s="130">
        <v>8.6669999999999998</v>
      </c>
      <c r="N262" s="130">
        <v>1.7330000000000001</v>
      </c>
      <c r="O262" s="130">
        <v>0.16</v>
      </c>
    </row>
    <row r="263" spans="1:15" x14ac:dyDescent="0.25">
      <c r="A263" s="35"/>
      <c r="B263" s="105" t="s">
        <v>119</v>
      </c>
      <c r="C263" s="39">
        <f t="shared" ref="C263:O263" si="42">SUM(C260:C262)</f>
        <v>355</v>
      </c>
      <c r="D263" s="21">
        <f t="shared" si="42"/>
        <v>5.3685185185185178</v>
      </c>
      <c r="E263" s="21">
        <f t="shared" si="42"/>
        <v>10.709999999999999</v>
      </c>
      <c r="F263" s="21">
        <f t="shared" si="42"/>
        <v>41.301764705882356</v>
      </c>
      <c r="G263" s="21">
        <f t="shared" si="42"/>
        <v>290.88731343283587</v>
      </c>
      <c r="H263" s="22">
        <f t="shared" si="42"/>
        <v>9.7000000000000003E-2</v>
      </c>
      <c r="I263" s="22">
        <f t="shared" si="42"/>
        <v>0.44999999999999996</v>
      </c>
      <c r="J263" s="22">
        <f t="shared" si="42"/>
        <v>3.7499999999999999E-2</v>
      </c>
      <c r="K263" s="22">
        <f t="shared" si="42"/>
        <v>0.377</v>
      </c>
      <c r="L263" s="22">
        <f t="shared" si="42"/>
        <v>107.798</v>
      </c>
      <c r="M263" s="22">
        <f t="shared" si="42"/>
        <v>140.887</v>
      </c>
      <c r="N263" s="22">
        <f t="shared" si="42"/>
        <v>35.822999999999993</v>
      </c>
      <c r="O263" s="22">
        <f t="shared" si="42"/>
        <v>1.175</v>
      </c>
    </row>
    <row r="264" spans="1:15" x14ac:dyDescent="0.25">
      <c r="A264" s="155" t="s">
        <v>28</v>
      </c>
      <c r="B264" s="155"/>
      <c r="C264" s="155"/>
      <c r="D264" s="155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</row>
    <row r="265" spans="1:15" x14ac:dyDescent="0.25">
      <c r="A265" s="86">
        <v>386</v>
      </c>
      <c r="B265" s="123" t="s">
        <v>131</v>
      </c>
      <c r="C265" s="94">
        <v>100</v>
      </c>
      <c r="D265" s="7">
        <v>0.4</v>
      </c>
      <c r="E265" s="7">
        <v>0.4</v>
      </c>
      <c r="F265" s="7">
        <v>9.8000000000000007</v>
      </c>
      <c r="G265" s="7">
        <v>47</v>
      </c>
      <c r="H265" s="16">
        <v>0.03</v>
      </c>
      <c r="I265" s="16">
        <v>10</v>
      </c>
      <c r="J265" s="16">
        <v>0</v>
      </c>
      <c r="K265" s="16">
        <v>0.2</v>
      </c>
      <c r="L265" s="16">
        <v>16</v>
      </c>
      <c r="M265" s="16">
        <v>11</v>
      </c>
      <c r="N265" s="16">
        <v>9</v>
      </c>
      <c r="O265" s="16">
        <v>2.2000000000000002</v>
      </c>
    </row>
    <row r="266" spans="1:15" x14ac:dyDescent="0.25">
      <c r="A266" s="73"/>
      <c r="B266" s="83" t="s">
        <v>120</v>
      </c>
      <c r="C266" s="86">
        <f t="shared" ref="C266:O266" si="43">SUM(C265:C265)</f>
        <v>100</v>
      </c>
      <c r="D266" s="115">
        <f t="shared" si="43"/>
        <v>0.4</v>
      </c>
      <c r="E266" s="115">
        <f t="shared" si="43"/>
        <v>0.4</v>
      </c>
      <c r="F266" s="115">
        <f t="shared" si="43"/>
        <v>9.8000000000000007</v>
      </c>
      <c r="G266" s="115">
        <f t="shared" si="43"/>
        <v>47</v>
      </c>
      <c r="H266" s="116">
        <f t="shared" si="43"/>
        <v>0.03</v>
      </c>
      <c r="I266" s="116">
        <f t="shared" si="43"/>
        <v>10</v>
      </c>
      <c r="J266" s="116">
        <f t="shared" si="43"/>
        <v>0</v>
      </c>
      <c r="K266" s="116">
        <f t="shared" si="43"/>
        <v>0.2</v>
      </c>
      <c r="L266" s="116">
        <f t="shared" si="43"/>
        <v>16</v>
      </c>
      <c r="M266" s="116">
        <f t="shared" si="43"/>
        <v>11</v>
      </c>
      <c r="N266" s="116">
        <f t="shared" si="43"/>
        <v>9</v>
      </c>
      <c r="O266" s="116">
        <f t="shared" si="43"/>
        <v>2.2000000000000002</v>
      </c>
    </row>
    <row r="267" spans="1:15" x14ac:dyDescent="0.25">
      <c r="A267" s="155" t="s">
        <v>30</v>
      </c>
      <c r="B267" s="155"/>
      <c r="C267" s="155"/>
      <c r="D267" s="155"/>
      <c r="E267" s="155"/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</row>
    <row r="268" spans="1:15" ht="14.45" customHeight="1" x14ac:dyDescent="0.25">
      <c r="A268" s="165" t="s">
        <v>16</v>
      </c>
      <c r="B268" s="167" t="s">
        <v>17</v>
      </c>
      <c r="C268" s="164" t="s">
        <v>18</v>
      </c>
      <c r="D268" s="164" t="s">
        <v>19</v>
      </c>
      <c r="E268" s="164" t="s">
        <v>20</v>
      </c>
      <c r="F268" s="164" t="s">
        <v>21</v>
      </c>
      <c r="G268" s="164" t="s">
        <v>22</v>
      </c>
      <c r="H268" s="164" t="s">
        <v>23</v>
      </c>
      <c r="I268" s="164"/>
      <c r="J268" s="164"/>
      <c r="K268" s="164"/>
      <c r="L268" s="164" t="s">
        <v>24</v>
      </c>
      <c r="M268" s="164"/>
      <c r="N268" s="164"/>
      <c r="O268" s="164"/>
    </row>
    <row r="269" spans="1:15" x14ac:dyDescent="0.25">
      <c r="A269" s="166"/>
      <c r="B269" s="167"/>
      <c r="C269" s="164"/>
      <c r="D269" s="164"/>
      <c r="E269" s="164"/>
      <c r="F269" s="164"/>
      <c r="G269" s="164"/>
      <c r="H269" s="139" t="s">
        <v>25</v>
      </c>
      <c r="I269" s="139" t="s">
        <v>26</v>
      </c>
      <c r="J269" s="139" t="s">
        <v>10</v>
      </c>
      <c r="K269" s="139" t="s">
        <v>11</v>
      </c>
      <c r="L269" s="139" t="s">
        <v>12</v>
      </c>
      <c r="M269" s="139" t="s">
        <v>27</v>
      </c>
      <c r="N269" s="139" t="s">
        <v>13</v>
      </c>
      <c r="O269" s="139" t="s">
        <v>14</v>
      </c>
    </row>
    <row r="270" spans="1:15" ht="25.5" x14ac:dyDescent="0.25">
      <c r="A270" s="8">
        <v>88</v>
      </c>
      <c r="B270" s="6" t="s">
        <v>160</v>
      </c>
      <c r="C270" s="14">
        <v>200</v>
      </c>
      <c r="D270" s="9">
        <v>2.15</v>
      </c>
      <c r="E270" s="9">
        <v>2.27</v>
      </c>
      <c r="F270" s="9">
        <v>13.7</v>
      </c>
      <c r="G270" s="9">
        <v>83.8</v>
      </c>
      <c r="H270" s="16">
        <v>9</v>
      </c>
      <c r="I270" s="16">
        <v>6.6</v>
      </c>
      <c r="J270" s="16">
        <v>0</v>
      </c>
      <c r="K270" s="16">
        <v>1.1319999999999999</v>
      </c>
      <c r="L270" s="16">
        <v>19.68</v>
      </c>
      <c r="M270" s="16">
        <v>53.32</v>
      </c>
      <c r="N270" s="16">
        <v>21.6</v>
      </c>
      <c r="O270" s="16">
        <v>0.86599999999999999</v>
      </c>
    </row>
    <row r="271" spans="1:15" x14ac:dyDescent="0.25">
      <c r="A271" s="8">
        <v>327</v>
      </c>
      <c r="B271" s="6" t="s">
        <v>203</v>
      </c>
      <c r="C271" s="14">
        <v>55</v>
      </c>
      <c r="D271" s="9">
        <v>8.56</v>
      </c>
      <c r="E271" s="9">
        <v>11.54</v>
      </c>
      <c r="F271" s="9">
        <v>2.25</v>
      </c>
      <c r="G271" s="9">
        <v>158.58000000000001</v>
      </c>
      <c r="H271" s="16">
        <v>2.8000000000000001E-2</v>
      </c>
      <c r="I271" s="16">
        <v>1.7999999999999999E-2</v>
      </c>
      <c r="J271" s="16">
        <v>3.4000000000000002E-2</v>
      </c>
      <c r="K271" s="16">
        <v>1.018</v>
      </c>
      <c r="L271" s="16">
        <v>29.516999999999999</v>
      </c>
      <c r="M271" s="16">
        <v>60.042000000000002</v>
      </c>
      <c r="N271" s="16">
        <v>8.7080000000000002</v>
      </c>
      <c r="O271" s="16">
        <v>0.71499999999999997</v>
      </c>
    </row>
    <row r="272" spans="1:15" x14ac:dyDescent="0.25">
      <c r="A272" s="8">
        <v>143</v>
      </c>
      <c r="B272" s="10" t="s">
        <v>204</v>
      </c>
      <c r="C272" s="15">
        <v>150</v>
      </c>
      <c r="D272" s="11">
        <v>3.13</v>
      </c>
      <c r="E272" s="11">
        <v>5.56</v>
      </c>
      <c r="F272" s="11">
        <v>14.38</v>
      </c>
      <c r="G272" s="11">
        <v>120</v>
      </c>
      <c r="H272" s="17">
        <v>0.05</v>
      </c>
      <c r="I272" s="17">
        <v>24.99</v>
      </c>
      <c r="J272" s="17">
        <v>0</v>
      </c>
      <c r="K272" s="17">
        <v>2.95</v>
      </c>
      <c r="L272" s="17">
        <v>85</v>
      </c>
      <c r="M272" s="17">
        <v>64.3</v>
      </c>
      <c r="N272" s="17">
        <v>31.8</v>
      </c>
      <c r="O272" s="17">
        <v>1.22</v>
      </c>
    </row>
    <row r="273" spans="1:15" x14ac:dyDescent="0.25">
      <c r="A273" s="5">
        <v>417</v>
      </c>
      <c r="B273" s="42" t="s">
        <v>205</v>
      </c>
      <c r="C273" s="13">
        <v>180</v>
      </c>
      <c r="D273" s="7">
        <v>0.61</v>
      </c>
      <c r="E273" s="7">
        <v>0.25</v>
      </c>
      <c r="F273" s="7">
        <v>18.670000000000002</v>
      </c>
      <c r="G273" s="7">
        <v>79</v>
      </c>
      <c r="H273" s="16">
        <v>0.01</v>
      </c>
      <c r="I273" s="16">
        <v>90</v>
      </c>
      <c r="J273" s="16">
        <v>0</v>
      </c>
      <c r="K273" s="16">
        <v>0.68</v>
      </c>
      <c r="L273" s="16">
        <v>19.2</v>
      </c>
      <c r="M273" s="16">
        <v>3.1</v>
      </c>
      <c r="N273" s="16">
        <v>3.1</v>
      </c>
      <c r="O273" s="16">
        <v>0.47</v>
      </c>
    </row>
    <row r="274" spans="1:15" ht="38.25" x14ac:dyDescent="0.25">
      <c r="A274" s="5" t="s">
        <v>129</v>
      </c>
      <c r="B274" s="42" t="s">
        <v>136</v>
      </c>
      <c r="C274" s="102">
        <v>30</v>
      </c>
      <c r="D274" s="103">
        <v>3.6</v>
      </c>
      <c r="E274" s="103">
        <v>0.39</v>
      </c>
      <c r="F274" s="103">
        <v>16.649999999999999</v>
      </c>
      <c r="G274" s="103">
        <v>77.25</v>
      </c>
      <c r="H274" s="104">
        <v>4.7E-2</v>
      </c>
      <c r="I274" s="104">
        <v>0</v>
      </c>
      <c r="J274" s="104">
        <v>0</v>
      </c>
      <c r="K274" s="104">
        <v>0</v>
      </c>
      <c r="L274" s="104">
        <v>8.19</v>
      </c>
      <c r="M274" s="104">
        <v>26.145</v>
      </c>
      <c r="N274" s="104">
        <v>11.025</v>
      </c>
      <c r="O274" s="104">
        <v>0.503</v>
      </c>
    </row>
    <row r="275" spans="1:15" x14ac:dyDescent="0.25">
      <c r="A275" s="45"/>
      <c r="B275" s="84" t="s">
        <v>121</v>
      </c>
      <c r="C275" s="34">
        <f t="shared" ref="C275:O275" si="44">SUM(C270:C274)</f>
        <v>615</v>
      </c>
      <c r="D275" s="32">
        <f t="shared" si="44"/>
        <v>18.05</v>
      </c>
      <c r="E275" s="32">
        <f t="shared" si="44"/>
        <v>20.009999999999998</v>
      </c>
      <c r="F275" s="32">
        <f t="shared" si="44"/>
        <v>65.650000000000006</v>
      </c>
      <c r="G275" s="32">
        <f t="shared" si="44"/>
        <v>518.63</v>
      </c>
      <c r="H275" s="33">
        <f t="shared" si="44"/>
        <v>9.1350000000000016</v>
      </c>
      <c r="I275" s="33">
        <f t="shared" si="44"/>
        <v>121.608</v>
      </c>
      <c r="J275" s="33">
        <f t="shared" si="44"/>
        <v>3.4000000000000002E-2</v>
      </c>
      <c r="K275" s="33">
        <f t="shared" si="44"/>
        <v>5.7799999999999994</v>
      </c>
      <c r="L275" s="33">
        <f t="shared" si="44"/>
        <v>161.58699999999999</v>
      </c>
      <c r="M275" s="33">
        <f t="shared" si="44"/>
        <v>206.90699999999998</v>
      </c>
      <c r="N275" s="33">
        <f t="shared" si="44"/>
        <v>76.233000000000004</v>
      </c>
      <c r="O275" s="33">
        <f t="shared" si="44"/>
        <v>3.774</v>
      </c>
    </row>
    <row r="276" spans="1:15" x14ac:dyDescent="0.25">
      <c r="A276" s="155" t="s">
        <v>31</v>
      </c>
      <c r="B276" s="155"/>
      <c r="C276" s="155"/>
      <c r="D276" s="155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</row>
    <row r="277" spans="1:15" x14ac:dyDescent="0.25">
      <c r="A277" s="86">
        <v>419</v>
      </c>
      <c r="B277" s="73" t="s">
        <v>138</v>
      </c>
      <c r="C277" s="117">
        <v>150</v>
      </c>
      <c r="D277" s="85">
        <v>4.58</v>
      </c>
      <c r="E277" s="85">
        <v>4.08</v>
      </c>
      <c r="F277" s="85">
        <v>7.58</v>
      </c>
      <c r="G277" s="85">
        <v>85</v>
      </c>
      <c r="H277" s="87">
        <v>0.06</v>
      </c>
      <c r="I277" s="87">
        <v>2.0499999999999998</v>
      </c>
      <c r="J277" s="87">
        <v>3.2000000000000001E-2</v>
      </c>
      <c r="K277" s="87">
        <v>0</v>
      </c>
      <c r="L277" s="87">
        <v>189.6</v>
      </c>
      <c r="M277" s="87">
        <v>142.19999999999999</v>
      </c>
      <c r="N277" s="87">
        <v>22.1</v>
      </c>
      <c r="O277" s="87">
        <v>0.16</v>
      </c>
    </row>
    <row r="278" spans="1:15" x14ac:dyDescent="0.25">
      <c r="A278" s="86" t="s">
        <v>143</v>
      </c>
      <c r="B278" s="73" t="s">
        <v>206</v>
      </c>
      <c r="C278" s="86">
        <v>20</v>
      </c>
      <c r="D278" s="108">
        <v>1.6</v>
      </c>
      <c r="E278" s="109">
        <v>1.6</v>
      </c>
      <c r="F278" s="109">
        <v>21.35</v>
      </c>
      <c r="G278" s="109">
        <v>222.2</v>
      </c>
      <c r="H278" s="110">
        <v>0.05</v>
      </c>
      <c r="I278" s="110">
        <v>0.14000000000000001</v>
      </c>
      <c r="J278" s="109">
        <v>0.08</v>
      </c>
      <c r="K278" s="109">
        <v>0.67800000000000005</v>
      </c>
      <c r="L278" s="109">
        <v>184.98</v>
      </c>
      <c r="M278" s="109">
        <v>126.9</v>
      </c>
      <c r="N278" s="109">
        <v>12.7</v>
      </c>
      <c r="O278" s="109">
        <v>0.77400000000000002</v>
      </c>
    </row>
    <row r="279" spans="1:15" x14ac:dyDescent="0.25">
      <c r="A279" s="73"/>
      <c r="B279" s="83" t="s">
        <v>122</v>
      </c>
      <c r="C279" s="86">
        <f t="shared" ref="C279:O279" si="45">SUM(C277:C278)</f>
        <v>170</v>
      </c>
      <c r="D279" s="115">
        <f t="shared" si="45"/>
        <v>6.18</v>
      </c>
      <c r="E279" s="115">
        <f t="shared" si="45"/>
        <v>5.68</v>
      </c>
      <c r="F279" s="115">
        <f t="shared" si="45"/>
        <v>28.93</v>
      </c>
      <c r="G279" s="115">
        <f t="shared" si="45"/>
        <v>307.2</v>
      </c>
      <c r="H279" s="116">
        <f t="shared" si="45"/>
        <v>0.11</v>
      </c>
      <c r="I279" s="116">
        <f t="shared" si="45"/>
        <v>2.19</v>
      </c>
      <c r="J279" s="116">
        <f t="shared" si="45"/>
        <v>0.112</v>
      </c>
      <c r="K279" s="116">
        <f t="shared" si="45"/>
        <v>0.67800000000000005</v>
      </c>
      <c r="L279" s="116">
        <f t="shared" si="45"/>
        <v>374.58</v>
      </c>
      <c r="M279" s="116">
        <f t="shared" si="45"/>
        <v>269.10000000000002</v>
      </c>
      <c r="N279" s="116">
        <f t="shared" si="45"/>
        <v>34.799999999999997</v>
      </c>
      <c r="O279" s="116">
        <f t="shared" si="45"/>
        <v>0.93400000000000005</v>
      </c>
    </row>
    <row r="280" spans="1:15" x14ac:dyDescent="0.25">
      <c r="A280" s="155" t="s">
        <v>32</v>
      </c>
      <c r="B280" s="155"/>
      <c r="C280" s="155"/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</row>
    <row r="281" spans="1:15" ht="38.25" x14ac:dyDescent="0.25">
      <c r="A281" s="109" t="s">
        <v>226</v>
      </c>
      <c r="B281" s="142" t="s">
        <v>227</v>
      </c>
      <c r="C281" s="86">
        <v>110</v>
      </c>
      <c r="D281" s="85">
        <v>10.91</v>
      </c>
      <c r="E281" s="85">
        <v>9.65</v>
      </c>
      <c r="F281" s="85">
        <v>11.79</v>
      </c>
      <c r="G281" s="85">
        <v>177.6</v>
      </c>
      <c r="H281" s="85">
        <v>3.2000000000000001E-2</v>
      </c>
      <c r="I281" s="87">
        <v>1.1040000000000001</v>
      </c>
      <c r="J281" s="87">
        <v>67.2</v>
      </c>
      <c r="K281" s="87">
        <v>0.32</v>
      </c>
      <c r="L281" s="87">
        <v>93.6</v>
      </c>
      <c r="M281" s="87">
        <v>135.84</v>
      </c>
      <c r="N281" s="87">
        <v>15.04</v>
      </c>
      <c r="O281" s="87">
        <v>0.97599999999999998</v>
      </c>
    </row>
    <row r="282" spans="1:15" x14ac:dyDescent="0.25">
      <c r="A282" s="86" t="s">
        <v>141</v>
      </c>
      <c r="B282" s="74" t="s">
        <v>142</v>
      </c>
      <c r="C282" s="117">
        <v>180</v>
      </c>
      <c r="D282" s="85">
        <v>0.06</v>
      </c>
      <c r="E282" s="85">
        <v>0.02</v>
      </c>
      <c r="F282" s="85">
        <v>9.99</v>
      </c>
      <c r="G282" s="85">
        <v>40</v>
      </c>
      <c r="H282" s="85">
        <v>0</v>
      </c>
      <c r="I282" s="87">
        <v>0.03</v>
      </c>
      <c r="J282" s="87">
        <v>0</v>
      </c>
      <c r="K282" s="87">
        <v>0</v>
      </c>
      <c r="L282" s="87">
        <v>10</v>
      </c>
      <c r="M282" s="87">
        <v>2.5</v>
      </c>
      <c r="N282" s="87">
        <v>1.3</v>
      </c>
      <c r="O282" s="87">
        <v>0.28000000000000003</v>
      </c>
    </row>
    <row r="283" spans="1:15" x14ac:dyDescent="0.25">
      <c r="A283" s="73"/>
      <c r="B283" s="83" t="s">
        <v>123</v>
      </c>
      <c r="C283" s="86">
        <f t="shared" ref="C283:O283" si="46">SUM(C281:C282)</f>
        <v>290</v>
      </c>
      <c r="D283" s="115">
        <f t="shared" si="46"/>
        <v>10.97</v>
      </c>
      <c r="E283" s="115">
        <f t="shared" si="46"/>
        <v>9.67</v>
      </c>
      <c r="F283" s="115">
        <f t="shared" si="46"/>
        <v>21.78</v>
      </c>
      <c r="G283" s="115">
        <f t="shared" si="46"/>
        <v>217.6</v>
      </c>
      <c r="H283" s="115">
        <f t="shared" si="46"/>
        <v>3.2000000000000001E-2</v>
      </c>
      <c r="I283" s="116">
        <f t="shared" si="46"/>
        <v>1.1340000000000001</v>
      </c>
      <c r="J283" s="116">
        <f t="shared" si="46"/>
        <v>67.2</v>
      </c>
      <c r="K283" s="116">
        <f t="shared" si="46"/>
        <v>0.32</v>
      </c>
      <c r="L283" s="116">
        <f t="shared" si="46"/>
        <v>103.6</v>
      </c>
      <c r="M283" s="116">
        <f t="shared" si="46"/>
        <v>138.34</v>
      </c>
      <c r="N283" s="116">
        <f t="shared" si="46"/>
        <v>16.34</v>
      </c>
      <c r="O283" s="116">
        <f t="shared" si="46"/>
        <v>1.256</v>
      </c>
    </row>
    <row r="284" spans="1:15" x14ac:dyDescent="0.25">
      <c r="A284" s="73"/>
      <c r="B284" s="83" t="s">
        <v>33</v>
      </c>
      <c r="C284" s="114">
        <f t="shared" ref="C284:O284" si="47">C263+C266+C275+C279+C283</f>
        <v>1530</v>
      </c>
      <c r="D284" s="115">
        <f t="shared" si="47"/>
        <v>40.968518518518522</v>
      </c>
      <c r="E284" s="115">
        <f t="shared" si="47"/>
        <v>46.47</v>
      </c>
      <c r="F284" s="115">
        <f t="shared" si="47"/>
        <v>167.46176470588236</v>
      </c>
      <c r="G284" s="115">
        <f t="shared" si="47"/>
        <v>1381.3173134328358</v>
      </c>
      <c r="H284" s="115">
        <f t="shared" si="47"/>
        <v>9.4040000000000017</v>
      </c>
      <c r="I284" s="116">
        <f t="shared" si="47"/>
        <v>135.38199999999998</v>
      </c>
      <c r="J284" s="116">
        <f t="shared" si="47"/>
        <v>67.383499999999998</v>
      </c>
      <c r="K284" s="116">
        <f t="shared" si="47"/>
        <v>7.3549999999999995</v>
      </c>
      <c r="L284" s="116">
        <f t="shared" si="47"/>
        <v>763.56499999999994</v>
      </c>
      <c r="M284" s="116">
        <f t="shared" si="47"/>
        <v>766.23400000000004</v>
      </c>
      <c r="N284" s="116">
        <f t="shared" si="47"/>
        <v>172.196</v>
      </c>
      <c r="O284" s="116">
        <f t="shared" si="47"/>
        <v>9.3390000000000004</v>
      </c>
    </row>
    <row r="286" spans="1:15" x14ac:dyDescent="0.25">
      <c r="A286" s="161" t="s">
        <v>38</v>
      </c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</row>
    <row r="287" spans="1:15" x14ac:dyDescent="0.25">
      <c r="A287" s="162" t="s">
        <v>42</v>
      </c>
      <c r="B287" s="162"/>
      <c r="C287" s="162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</row>
    <row r="288" spans="1:15" x14ac:dyDescent="0.25">
      <c r="A288" s="163" t="s">
        <v>29</v>
      </c>
      <c r="B288" s="163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</row>
    <row r="289" spans="1:15" x14ac:dyDescent="0.25">
      <c r="A289" s="149" t="s">
        <v>15</v>
      </c>
      <c r="B289" s="149"/>
      <c r="C289" s="149"/>
      <c r="D289" s="149"/>
      <c r="E289" s="149"/>
      <c r="F289" s="149"/>
      <c r="G289" s="149"/>
      <c r="H289" s="149"/>
      <c r="I289" s="149"/>
      <c r="J289" s="149"/>
      <c r="K289" s="149"/>
      <c r="L289" s="149"/>
      <c r="M289" s="149"/>
      <c r="N289" s="149"/>
      <c r="O289" s="149"/>
    </row>
    <row r="290" spans="1:15" ht="14.45" customHeight="1" x14ac:dyDescent="0.25">
      <c r="A290" s="157" t="s">
        <v>16</v>
      </c>
      <c r="B290" s="159" t="s">
        <v>17</v>
      </c>
      <c r="C290" s="154" t="s">
        <v>18</v>
      </c>
      <c r="D290" s="154" t="s">
        <v>19</v>
      </c>
      <c r="E290" s="154" t="s">
        <v>20</v>
      </c>
      <c r="F290" s="154" t="s">
        <v>21</v>
      </c>
      <c r="G290" s="154" t="s">
        <v>22</v>
      </c>
      <c r="H290" s="154" t="s">
        <v>23</v>
      </c>
      <c r="I290" s="154"/>
      <c r="J290" s="154"/>
      <c r="K290" s="154"/>
      <c r="L290" s="154" t="s">
        <v>24</v>
      </c>
      <c r="M290" s="154"/>
      <c r="N290" s="154"/>
      <c r="O290" s="154"/>
    </row>
    <row r="291" spans="1:15" x14ac:dyDescent="0.25">
      <c r="A291" s="158"/>
      <c r="B291" s="159"/>
      <c r="C291" s="154"/>
      <c r="D291" s="154"/>
      <c r="E291" s="154"/>
      <c r="F291" s="154"/>
      <c r="G291" s="154"/>
      <c r="H291" s="106" t="s">
        <v>25</v>
      </c>
      <c r="I291" s="106" t="s">
        <v>26</v>
      </c>
      <c r="J291" s="106" t="s">
        <v>10</v>
      </c>
      <c r="K291" s="106" t="s">
        <v>11</v>
      </c>
      <c r="L291" s="106" t="s">
        <v>12</v>
      </c>
      <c r="M291" s="106" t="s">
        <v>27</v>
      </c>
      <c r="N291" s="106" t="s">
        <v>13</v>
      </c>
      <c r="O291" s="106" t="s">
        <v>14</v>
      </c>
    </row>
    <row r="292" spans="1:15" ht="30" customHeight="1" x14ac:dyDescent="0.25">
      <c r="A292" s="77">
        <v>100</v>
      </c>
      <c r="B292" s="19" t="s">
        <v>207</v>
      </c>
      <c r="C292" s="20">
        <v>150</v>
      </c>
      <c r="D292" s="21">
        <v>2.875</v>
      </c>
      <c r="E292" s="21">
        <v>2.6059999999999999</v>
      </c>
      <c r="F292" s="21">
        <v>9.4190000000000005</v>
      </c>
      <c r="G292" s="21">
        <v>72.599999999999994</v>
      </c>
      <c r="H292" s="22">
        <v>4.2999999999999997E-2</v>
      </c>
      <c r="I292" s="22">
        <v>0.45500000000000002</v>
      </c>
      <c r="J292" s="22">
        <v>1.5299999999999999E-2</v>
      </c>
      <c r="K292" s="22">
        <v>0.154</v>
      </c>
      <c r="L292" s="22">
        <v>80.81</v>
      </c>
      <c r="M292" s="22">
        <v>68.989999999999995</v>
      </c>
      <c r="N292" s="22">
        <v>12.07</v>
      </c>
      <c r="O292" s="22">
        <v>0.254</v>
      </c>
    </row>
    <row r="293" spans="1:15" ht="25.5" x14ac:dyDescent="0.25">
      <c r="A293" s="77" t="s">
        <v>126</v>
      </c>
      <c r="B293" s="19" t="s">
        <v>127</v>
      </c>
      <c r="C293" s="20">
        <v>180</v>
      </c>
      <c r="D293" s="85">
        <v>0.12</v>
      </c>
      <c r="E293" s="85">
        <v>0.02</v>
      </c>
      <c r="F293" s="85">
        <v>10.199999999999999</v>
      </c>
      <c r="G293" s="85">
        <v>41</v>
      </c>
      <c r="H293" s="87">
        <v>0</v>
      </c>
      <c r="I293" s="87">
        <v>2.83</v>
      </c>
      <c r="J293" s="87">
        <v>0</v>
      </c>
      <c r="K293" s="87">
        <v>0.01</v>
      </c>
      <c r="L293" s="87">
        <v>12.8</v>
      </c>
      <c r="M293" s="87">
        <v>4</v>
      </c>
      <c r="N293" s="87">
        <v>2.2000000000000002</v>
      </c>
      <c r="O293" s="87">
        <v>0.32</v>
      </c>
    </row>
    <row r="294" spans="1:15" ht="25.5" x14ac:dyDescent="0.25">
      <c r="A294" s="23">
        <v>1</v>
      </c>
      <c r="B294" s="26" t="s">
        <v>225</v>
      </c>
      <c r="C294" s="27">
        <v>35</v>
      </c>
      <c r="D294" s="91">
        <v>2.35</v>
      </c>
      <c r="E294" s="91">
        <v>4.165</v>
      </c>
      <c r="F294" s="91">
        <v>10.76</v>
      </c>
      <c r="G294" s="91">
        <v>88</v>
      </c>
      <c r="H294" s="92">
        <v>2.1999999999999999E-2</v>
      </c>
      <c r="I294" s="92">
        <v>0</v>
      </c>
      <c r="J294" s="92">
        <v>0.02</v>
      </c>
      <c r="K294" s="92">
        <v>0.39500000000000002</v>
      </c>
      <c r="L294" s="92">
        <v>5</v>
      </c>
      <c r="M294" s="92">
        <v>14.5</v>
      </c>
      <c r="N294" s="92">
        <v>2.6</v>
      </c>
      <c r="O294" s="92">
        <v>0.25</v>
      </c>
    </row>
    <row r="295" spans="1:15" x14ac:dyDescent="0.25">
      <c r="A295" s="35"/>
      <c r="B295" s="105" t="s">
        <v>119</v>
      </c>
      <c r="C295" s="39">
        <f t="shared" ref="C295:O295" si="48">SUM(C292:C294)</f>
        <v>365</v>
      </c>
      <c r="D295" s="21">
        <f t="shared" si="48"/>
        <v>5.3450000000000006</v>
      </c>
      <c r="E295" s="21">
        <f t="shared" si="48"/>
        <v>6.7910000000000004</v>
      </c>
      <c r="F295" s="21">
        <f t="shared" si="48"/>
        <v>30.378999999999998</v>
      </c>
      <c r="G295" s="21">
        <f t="shared" si="48"/>
        <v>201.6</v>
      </c>
      <c r="H295" s="22">
        <f t="shared" si="48"/>
        <v>6.5000000000000002E-2</v>
      </c>
      <c r="I295" s="22">
        <f t="shared" si="48"/>
        <v>3.2850000000000001</v>
      </c>
      <c r="J295" s="22">
        <f t="shared" si="48"/>
        <v>3.5299999999999998E-2</v>
      </c>
      <c r="K295" s="22">
        <f t="shared" si="48"/>
        <v>0.55900000000000005</v>
      </c>
      <c r="L295" s="22">
        <f t="shared" si="48"/>
        <v>98.61</v>
      </c>
      <c r="M295" s="22">
        <f t="shared" si="48"/>
        <v>87.49</v>
      </c>
      <c r="N295" s="22">
        <f t="shared" si="48"/>
        <v>16.87</v>
      </c>
      <c r="O295" s="22">
        <f t="shared" si="48"/>
        <v>0.82400000000000007</v>
      </c>
    </row>
    <row r="296" spans="1:15" x14ac:dyDescent="0.25">
      <c r="A296" s="156" t="s">
        <v>28</v>
      </c>
      <c r="B296" s="156"/>
      <c r="C296" s="156"/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</row>
    <row r="297" spans="1:15" x14ac:dyDescent="0.25">
      <c r="A297" s="86">
        <v>386</v>
      </c>
      <c r="B297" s="73" t="s">
        <v>180</v>
      </c>
      <c r="C297" s="86">
        <v>75</v>
      </c>
      <c r="D297" s="85">
        <v>1.125</v>
      </c>
      <c r="E297" s="85">
        <v>0.375</v>
      </c>
      <c r="F297" s="85">
        <v>15.75</v>
      </c>
      <c r="G297" s="85">
        <v>71.25</v>
      </c>
      <c r="H297" s="87">
        <v>0.03</v>
      </c>
      <c r="I297" s="87">
        <v>7.5</v>
      </c>
      <c r="J297" s="87">
        <v>0</v>
      </c>
      <c r="K297" s="87">
        <v>0.3</v>
      </c>
      <c r="L297" s="87">
        <v>6</v>
      </c>
      <c r="M297" s="87">
        <v>21</v>
      </c>
      <c r="N297" s="87">
        <v>31.5</v>
      </c>
      <c r="O297" s="87">
        <v>0.45</v>
      </c>
    </row>
    <row r="298" spans="1:15" x14ac:dyDescent="0.25">
      <c r="A298" s="73"/>
      <c r="B298" s="83" t="s">
        <v>120</v>
      </c>
      <c r="C298" s="86">
        <f t="shared" ref="C298:O298" si="49">SUM(C297:C297)</f>
        <v>75</v>
      </c>
      <c r="D298" s="115">
        <f t="shared" si="49"/>
        <v>1.125</v>
      </c>
      <c r="E298" s="115">
        <f t="shared" si="49"/>
        <v>0.375</v>
      </c>
      <c r="F298" s="115">
        <f t="shared" si="49"/>
        <v>15.75</v>
      </c>
      <c r="G298" s="115">
        <f t="shared" si="49"/>
        <v>71.25</v>
      </c>
      <c r="H298" s="116">
        <f t="shared" si="49"/>
        <v>0.03</v>
      </c>
      <c r="I298" s="116">
        <f t="shared" si="49"/>
        <v>7.5</v>
      </c>
      <c r="J298" s="116">
        <f t="shared" si="49"/>
        <v>0</v>
      </c>
      <c r="K298" s="116">
        <f t="shared" si="49"/>
        <v>0.3</v>
      </c>
      <c r="L298" s="116">
        <f t="shared" si="49"/>
        <v>6</v>
      </c>
      <c r="M298" s="116">
        <f t="shared" si="49"/>
        <v>21</v>
      </c>
      <c r="N298" s="116">
        <f t="shared" si="49"/>
        <v>31.5</v>
      </c>
      <c r="O298" s="116">
        <f t="shared" si="49"/>
        <v>0.45</v>
      </c>
    </row>
    <row r="299" spans="1:15" x14ac:dyDescent="0.25">
      <c r="A299" s="155" t="s">
        <v>30</v>
      </c>
      <c r="B299" s="156"/>
      <c r="C299" s="156"/>
      <c r="D299" s="156"/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</row>
    <row r="300" spans="1:15" ht="14.45" customHeight="1" x14ac:dyDescent="0.25">
      <c r="A300" s="157" t="s">
        <v>16</v>
      </c>
      <c r="B300" s="159" t="s">
        <v>17</v>
      </c>
      <c r="C300" s="154" t="s">
        <v>18</v>
      </c>
      <c r="D300" s="154" t="s">
        <v>19</v>
      </c>
      <c r="E300" s="154" t="s">
        <v>20</v>
      </c>
      <c r="F300" s="154" t="s">
        <v>21</v>
      </c>
      <c r="G300" s="154" t="s">
        <v>22</v>
      </c>
      <c r="H300" s="154" t="s">
        <v>23</v>
      </c>
      <c r="I300" s="154"/>
      <c r="J300" s="154"/>
      <c r="K300" s="154"/>
      <c r="L300" s="154" t="s">
        <v>24</v>
      </c>
      <c r="M300" s="154"/>
      <c r="N300" s="154"/>
      <c r="O300" s="154"/>
    </row>
    <row r="301" spans="1:15" x14ac:dyDescent="0.25">
      <c r="A301" s="158"/>
      <c r="B301" s="159"/>
      <c r="C301" s="154"/>
      <c r="D301" s="154"/>
      <c r="E301" s="154"/>
      <c r="F301" s="154"/>
      <c r="G301" s="154"/>
      <c r="H301" s="106" t="s">
        <v>25</v>
      </c>
      <c r="I301" s="106" t="s">
        <v>26</v>
      </c>
      <c r="J301" s="106" t="s">
        <v>10</v>
      </c>
      <c r="K301" s="106" t="s">
        <v>11</v>
      </c>
      <c r="L301" s="106" t="s">
        <v>12</v>
      </c>
      <c r="M301" s="106" t="s">
        <v>27</v>
      </c>
      <c r="N301" s="106" t="s">
        <v>13</v>
      </c>
      <c r="O301" s="106" t="s">
        <v>14</v>
      </c>
    </row>
    <row r="302" spans="1:15" x14ac:dyDescent="0.25">
      <c r="A302" s="97">
        <v>13</v>
      </c>
      <c r="B302" s="99" t="s">
        <v>134</v>
      </c>
      <c r="C302" s="98">
        <v>30</v>
      </c>
      <c r="D302" s="98">
        <v>0.23</v>
      </c>
      <c r="E302" s="98">
        <v>1.83</v>
      </c>
      <c r="F302" s="98">
        <v>0.71</v>
      </c>
      <c r="G302" s="98">
        <v>20.190000000000001</v>
      </c>
      <c r="H302" s="88">
        <v>8.9999999999999993E-3</v>
      </c>
      <c r="I302" s="88">
        <v>2.85</v>
      </c>
      <c r="J302" s="88">
        <v>0</v>
      </c>
      <c r="K302" s="88">
        <v>0.82099999999999995</v>
      </c>
      <c r="L302" s="88">
        <v>6.5549999999999997</v>
      </c>
      <c r="M302" s="88">
        <v>12.006</v>
      </c>
      <c r="N302" s="88">
        <v>3.99</v>
      </c>
      <c r="O302" s="88">
        <v>0.17100000000000001</v>
      </c>
    </row>
    <row r="303" spans="1:15" ht="24" customHeight="1" x14ac:dyDescent="0.25">
      <c r="A303" s="8">
        <v>73</v>
      </c>
      <c r="B303" s="6" t="s">
        <v>170</v>
      </c>
      <c r="C303" s="14">
        <v>205</v>
      </c>
      <c r="D303" s="9">
        <v>1.54</v>
      </c>
      <c r="E303" s="9">
        <v>4.66</v>
      </c>
      <c r="F303" s="9">
        <v>6.79</v>
      </c>
      <c r="G303" s="9">
        <v>67.8</v>
      </c>
      <c r="H303" s="16">
        <v>4.5999999999999999E-2</v>
      </c>
      <c r="I303" s="16">
        <v>14.772</v>
      </c>
      <c r="J303" s="16">
        <v>5.4999999999999997E-3</v>
      </c>
      <c r="K303" s="16">
        <v>1.907</v>
      </c>
      <c r="L303" s="16">
        <v>39.06</v>
      </c>
      <c r="M303" s="16">
        <v>41.15</v>
      </c>
      <c r="N303" s="16">
        <v>18.25</v>
      </c>
      <c r="O303" s="16">
        <v>0.64600000000000002</v>
      </c>
    </row>
    <row r="304" spans="1:15" ht="27.75" customHeight="1" x14ac:dyDescent="0.25">
      <c r="A304" s="8">
        <v>298</v>
      </c>
      <c r="B304" s="10" t="s">
        <v>208</v>
      </c>
      <c r="C304" s="15">
        <v>60</v>
      </c>
      <c r="D304" s="11">
        <v>7.05</v>
      </c>
      <c r="E304" s="11">
        <v>7.91</v>
      </c>
      <c r="F304" s="11">
        <v>5.83</v>
      </c>
      <c r="G304" s="11">
        <v>123</v>
      </c>
      <c r="H304" s="17">
        <v>0.04</v>
      </c>
      <c r="I304" s="17">
        <v>7.0000000000000007E-2</v>
      </c>
      <c r="J304" s="17">
        <v>0.03</v>
      </c>
      <c r="K304" s="17">
        <v>0.38</v>
      </c>
      <c r="L304" s="17">
        <v>38</v>
      </c>
      <c r="M304" s="17">
        <v>80.8</v>
      </c>
      <c r="N304" s="17">
        <v>38</v>
      </c>
      <c r="O304" s="17">
        <v>0.6</v>
      </c>
    </row>
    <row r="305" spans="1:15" x14ac:dyDescent="0.25">
      <c r="A305" s="5">
        <v>331</v>
      </c>
      <c r="B305" s="42" t="s">
        <v>209</v>
      </c>
      <c r="C305" s="13">
        <v>100</v>
      </c>
      <c r="D305" s="7">
        <v>3.0529999999999999</v>
      </c>
      <c r="E305" s="7">
        <v>3.34</v>
      </c>
      <c r="F305" s="7">
        <v>13.68</v>
      </c>
      <c r="G305" s="7">
        <v>97</v>
      </c>
      <c r="H305" s="16">
        <v>7.6999999999999999E-2</v>
      </c>
      <c r="I305" s="16">
        <v>0</v>
      </c>
      <c r="J305" s="16">
        <v>1.4E-2</v>
      </c>
      <c r="K305" s="16">
        <v>0.22900000000000001</v>
      </c>
      <c r="L305" s="16">
        <v>5.63</v>
      </c>
      <c r="M305" s="16">
        <v>72.58</v>
      </c>
      <c r="N305" s="16">
        <v>48.02</v>
      </c>
      <c r="O305" s="16">
        <v>1.615</v>
      </c>
    </row>
    <row r="306" spans="1:15" ht="25.5" x14ac:dyDescent="0.25">
      <c r="A306" s="8">
        <v>394</v>
      </c>
      <c r="B306" s="10" t="s">
        <v>210</v>
      </c>
      <c r="C306" s="15">
        <v>180</v>
      </c>
      <c r="D306" s="11">
        <v>0.39600000000000002</v>
      </c>
      <c r="E306" s="11">
        <v>1.7999999999999999E-2</v>
      </c>
      <c r="F306" s="11">
        <v>24.991</v>
      </c>
      <c r="G306" s="11">
        <v>101.7</v>
      </c>
      <c r="H306" s="17">
        <v>2E-3</v>
      </c>
      <c r="I306" s="17">
        <v>0.36</v>
      </c>
      <c r="J306" s="17">
        <v>0</v>
      </c>
      <c r="K306" s="17">
        <v>0.18</v>
      </c>
      <c r="L306" s="17">
        <v>28.638000000000002</v>
      </c>
      <c r="M306" s="17">
        <v>13.86</v>
      </c>
      <c r="N306" s="17">
        <v>5.4</v>
      </c>
      <c r="O306" s="17">
        <v>1.123</v>
      </c>
    </row>
    <row r="307" spans="1:15" ht="38.25" x14ac:dyDescent="0.25">
      <c r="A307" s="5" t="s">
        <v>129</v>
      </c>
      <c r="B307" s="42" t="s">
        <v>136</v>
      </c>
      <c r="C307" s="102">
        <v>30</v>
      </c>
      <c r="D307" s="103">
        <v>3.6</v>
      </c>
      <c r="E307" s="103">
        <v>0.39</v>
      </c>
      <c r="F307" s="103">
        <v>16.649999999999999</v>
      </c>
      <c r="G307" s="103">
        <v>77.25</v>
      </c>
      <c r="H307" s="104">
        <v>4.7E-2</v>
      </c>
      <c r="I307" s="104">
        <v>0</v>
      </c>
      <c r="J307" s="104">
        <v>0</v>
      </c>
      <c r="K307" s="104">
        <v>0</v>
      </c>
      <c r="L307" s="104">
        <v>8.19</v>
      </c>
      <c r="M307" s="104">
        <v>26.145</v>
      </c>
      <c r="N307" s="104">
        <v>11.025</v>
      </c>
      <c r="O307" s="104">
        <v>0.503</v>
      </c>
    </row>
    <row r="308" spans="1:15" x14ac:dyDescent="0.25">
      <c r="A308" s="140"/>
      <c r="B308" s="84" t="s">
        <v>121</v>
      </c>
      <c r="C308" s="141">
        <f t="shared" ref="C308:O308" si="50">SUM(C302:C307)</f>
        <v>605</v>
      </c>
      <c r="D308" s="137">
        <f t="shared" si="50"/>
        <v>15.869000000000002</v>
      </c>
      <c r="E308" s="137">
        <f t="shared" si="50"/>
        <v>18.148000000000003</v>
      </c>
      <c r="F308" s="137">
        <f t="shared" si="50"/>
        <v>68.650999999999996</v>
      </c>
      <c r="G308" s="137">
        <f t="shared" si="50"/>
        <v>486.94</v>
      </c>
      <c r="H308" s="88">
        <f t="shared" si="50"/>
        <v>0.22099999999999997</v>
      </c>
      <c r="I308" s="88">
        <f t="shared" si="50"/>
        <v>18.052</v>
      </c>
      <c r="J308" s="88">
        <f t="shared" si="50"/>
        <v>4.9499999999999995E-2</v>
      </c>
      <c r="K308" s="88">
        <f t="shared" si="50"/>
        <v>3.5169999999999999</v>
      </c>
      <c r="L308" s="88">
        <f t="shared" si="50"/>
        <v>126.07300000000001</v>
      </c>
      <c r="M308" s="88">
        <f t="shared" si="50"/>
        <v>246.54100000000003</v>
      </c>
      <c r="N308" s="88">
        <f t="shared" si="50"/>
        <v>124.68500000000002</v>
      </c>
      <c r="O308" s="88">
        <f t="shared" si="50"/>
        <v>4.6580000000000004</v>
      </c>
    </row>
    <row r="309" spans="1:15" x14ac:dyDescent="0.25">
      <c r="A309" s="155" t="s">
        <v>31</v>
      </c>
      <c r="B309" s="156"/>
      <c r="C309" s="156"/>
      <c r="D309" s="156"/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</row>
    <row r="310" spans="1:15" x14ac:dyDescent="0.25">
      <c r="A310" s="86">
        <v>420</v>
      </c>
      <c r="B310" s="73" t="s">
        <v>154</v>
      </c>
      <c r="C310" s="86">
        <v>150</v>
      </c>
      <c r="D310" s="85">
        <v>5.22</v>
      </c>
      <c r="E310" s="85">
        <v>3.75</v>
      </c>
      <c r="F310" s="85">
        <v>6.3</v>
      </c>
      <c r="G310" s="85">
        <v>76</v>
      </c>
      <c r="H310" s="87">
        <v>0.03</v>
      </c>
      <c r="I310" s="87">
        <v>0.54</v>
      </c>
      <c r="J310" s="87">
        <v>0.03</v>
      </c>
      <c r="K310" s="87">
        <v>0</v>
      </c>
      <c r="L310" s="87">
        <v>223.2</v>
      </c>
      <c r="M310" s="87">
        <v>138</v>
      </c>
      <c r="N310" s="87">
        <v>21</v>
      </c>
      <c r="O310" s="87">
        <v>0.18</v>
      </c>
    </row>
    <row r="311" spans="1:15" x14ac:dyDescent="0.25">
      <c r="A311" s="86" t="s">
        <v>143</v>
      </c>
      <c r="B311" s="73" t="s">
        <v>193</v>
      </c>
      <c r="C311" s="138">
        <v>20</v>
      </c>
      <c r="D311" s="115">
        <v>1.27</v>
      </c>
      <c r="E311" s="117">
        <v>3.33</v>
      </c>
      <c r="F311" s="117">
        <v>13.7</v>
      </c>
      <c r="G311" s="117">
        <v>90.2</v>
      </c>
      <c r="H311" s="116">
        <v>0.02</v>
      </c>
      <c r="I311" s="116">
        <v>0</v>
      </c>
      <c r="J311" s="116">
        <v>2.7E-2</v>
      </c>
      <c r="K311" s="116">
        <v>0.2</v>
      </c>
      <c r="L311" s="116">
        <v>4.5999999999999996</v>
      </c>
      <c r="M311" s="116">
        <v>13</v>
      </c>
      <c r="N311" s="116">
        <v>2</v>
      </c>
      <c r="O311" s="116">
        <v>0.16</v>
      </c>
    </row>
    <row r="312" spans="1:15" x14ac:dyDescent="0.25">
      <c r="A312" s="73"/>
      <c r="B312" s="83" t="s">
        <v>122</v>
      </c>
      <c r="C312" s="86">
        <f t="shared" ref="C312:O312" si="51">SUM(C310:C311)</f>
        <v>170</v>
      </c>
      <c r="D312" s="85">
        <f t="shared" si="51"/>
        <v>6.49</v>
      </c>
      <c r="E312" s="85">
        <f t="shared" si="51"/>
        <v>7.08</v>
      </c>
      <c r="F312" s="85">
        <f t="shared" si="51"/>
        <v>20</v>
      </c>
      <c r="G312" s="85">
        <f t="shared" si="51"/>
        <v>166.2</v>
      </c>
      <c r="H312" s="87">
        <f t="shared" si="51"/>
        <v>0.05</v>
      </c>
      <c r="I312" s="87">
        <f t="shared" si="51"/>
        <v>0.54</v>
      </c>
      <c r="J312" s="87">
        <f t="shared" si="51"/>
        <v>5.6999999999999995E-2</v>
      </c>
      <c r="K312" s="87">
        <f t="shared" si="51"/>
        <v>0.2</v>
      </c>
      <c r="L312" s="87">
        <f t="shared" si="51"/>
        <v>227.79999999999998</v>
      </c>
      <c r="M312" s="87">
        <f t="shared" si="51"/>
        <v>151</v>
      </c>
      <c r="N312" s="87">
        <f t="shared" si="51"/>
        <v>23</v>
      </c>
      <c r="O312" s="87">
        <f t="shared" si="51"/>
        <v>0.33999999999999997</v>
      </c>
    </row>
    <row r="313" spans="1:15" x14ac:dyDescent="0.25">
      <c r="A313" s="155" t="s">
        <v>32</v>
      </c>
      <c r="B313" s="156"/>
      <c r="C313" s="156"/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</row>
    <row r="314" spans="1:15" ht="25.5" x14ac:dyDescent="0.25">
      <c r="A314" s="86">
        <v>229</v>
      </c>
      <c r="B314" s="111" t="s">
        <v>212</v>
      </c>
      <c r="C314" s="86">
        <v>85</v>
      </c>
      <c r="D314" s="85">
        <v>7.52</v>
      </c>
      <c r="E314" s="85">
        <v>13.46</v>
      </c>
      <c r="F314" s="85">
        <v>1.51</v>
      </c>
      <c r="G314" s="85">
        <v>157</v>
      </c>
      <c r="H314" s="85">
        <v>0.05</v>
      </c>
      <c r="I314" s="87">
        <v>0.15</v>
      </c>
      <c r="J314" s="87">
        <v>0.191</v>
      </c>
      <c r="K314" s="87">
        <v>0.45</v>
      </c>
      <c r="L314" s="87">
        <v>62.8</v>
      </c>
      <c r="M314" s="87">
        <v>138.6</v>
      </c>
      <c r="N314" s="87">
        <v>10.4</v>
      </c>
      <c r="O314" s="87">
        <v>1.54</v>
      </c>
    </row>
    <row r="315" spans="1:15" x14ac:dyDescent="0.25">
      <c r="A315" s="23">
        <v>416</v>
      </c>
      <c r="B315" s="19" t="s">
        <v>179</v>
      </c>
      <c r="C315" s="24">
        <v>180</v>
      </c>
      <c r="D315" s="25">
        <v>3.67</v>
      </c>
      <c r="E315" s="25">
        <v>3.19</v>
      </c>
      <c r="F315" s="25">
        <v>12.96</v>
      </c>
      <c r="G315" s="25">
        <v>107</v>
      </c>
      <c r="H315" s="22">
        <v>0.05</v>
      </c>
      <c r="I315" s="22">
        <v>1.2</v>
      </c>
      <c r="J315" s="22">
        <v>2.1999999999999999E-2</v>
      </c>
      <c r="K315" s="22">
        <v>0</v>
      </c>
      <c r="L315" s="22">
        <v>137</v>
      </c>
      <c r="M315" s="22">
        <v>112.1</v>
      </c>
      <c r="N315" s="22">
        <v>19.2</v>
      </c>
      <c r="O315" s="22">
        <v>0.43</v>
      </c>
    </row>
    <row r="316" spans="1:15" x14ac:dyDescent="0.25">
      <c r="A316" s="86" t="s">
        <v>143</v>
      </c>
      <c r="B316" s="89" t="s">
        <v>130</v>
      </c>
      <c r="C316" s="90">
        <v>30</v>
      </c>
      <c r="D316" s="91">
        <v>2.31</v>
      </c>
      <c r="E316" s="91">
        <v>0.54</v>
      </c>
      <c r="F316" s="91">
        <v>10.76</v>
      </c>
      <c r="G316" s="91">
        <v>55</v>
      </c>
      <c r="H316" s="92">
        <v>2.1999999999999999E-2</v>
      </c>
      <c r="I316" s="92">
        <v>0</v>
      </c>
      <c r="J316" s="92">
        <v>0</v>
      </c>
      <c r="K316" s="92">
        <v>0.34</v>
      </c>
      <c r="L316" s="92">
        <v>3.8</v>
      </c>
      <c r="M316" s="92">
        <v>13</v>
      </c>
      <c r="N316" s="92">
        <v>2.6</v>
      </c>
      <c r="O316" s="92">
        <v>0.24</v>
      </c>
    </row>
    <row r="317" spans="1:15" x14ac:dyDescent="0.25">
      <c r="A317" s="73"/>
      <c r="B317" s="83" t="s">
        <v>123</v>
      </c>
      <c r="C317" s="86">
        <f t="shared" ref="C317:O317" si="52">SUM(C314:C316)</f>
        <v>295</v>
      </c>
      <c r="D317" s="115">
        <f t="shared" si="52"/>
        <v>13.5</v>
      </c>
      <c r="E317" s="115">
        <f t="shared" si="52"/>
        <v>17.190000000000001</v>
      </c>
      <c r="F317" s="115">
        <f t="shared" si="52"/>
        <v>25.23</v>
      </c>
      <c r="G317" s="115">
        <f t="shared" si="52"/>
        <v>319</v>
      </c>
      <c r="H317" s="115">
        <f t="shared" si="52"/>
        <v>0.122</v>
      </c>
      <c r="I317" s="116">
        <f t="shared" si="52"/>
        <v>1.3499999999999999</v>
      </c>
      <c r="J317" s="116">
        <f t="shared" si="52"/>
        <v>0.21299999999999999</v>
      </c>
      <c r="K317" s="116">
        <f t="shared" si="52"/>
        <v>0.79</v>
      </c>
      <c r="L317" s="116">
        <f t="shared" si="52"/>
        <v>203.60000000000002</v>
      </c>
      <c r="M317" s="116">
        <f t="shared" si="52"/>
        <v>263.7</v>
      </c>
      <c r="N317" s="116">
        <f t="shared" si="52"/>
        <v>32.200000000000003</v>
      </c>
      <c r="O317" s="116">
        <f t="shared" si="52"/>
        <v>2.21</v>
      </c>
    </row>
    <row r="318" spans="1:15" x14ac:dyDescent="0.25">
      <c r="A318" s="73"/>
      <c r="B318" s="83" t="s">
        <v>33</v>
      </c>
      <c r="C318" s="114">
        <f t="shared" ref="C318:O318" si="53">C295+C298+C308+C312+C317</f>
        <v>1510</v>
      </c>
      <c r="D318" s="115">
        <f t="shared" si="53"/>
        <v>42.329000000000001</v>
      </c>
      <c r="E318" s="115">
        <f t="shared" si="53"/>
        <v>49.584000000000003</v>
      </c>
      <c r="F318" s="115">
        <f t="shared" si="53"/>
        <v>160.01</v>
      </c>
      <c r="G318" s="115">
        <f t="shared" si="53"/>
        <v>1244.99</v>
      </c>
      <c r="H318" s="115">
        <f t="shared" si="53"/>
        <v>0.48799999999999993</v>
      </c>
      <c r="I318" s="116">
        <f t="shared" si="53"/>
        <v>30.727</v>
      </c>
      <c r="J318" s="116">
        <f t="shared" si="53"/>
        <v>0.3548</v>
      </c>
      <c r="K318" s="116">
        <f t="shared" si="53"/>
        <v>5.3659999999999997</v>
      </c>
      <c r="L318" s="116">
        <f t="shared" si="53"/>
        <v>662.08299999999997</v>
      </c>
      <c r="M318" s="116">
        <f t="shared" si="53"/>
        <v>769.73099999999999</v>
      </c>
      <c r="N318" s="116">
        <f t="shared" si="53"/>
        <v>228.255</v>
      </c>
      <c r="O318" s="116">
        <f t="shared" si="53"/>
        <v>8.4819999999999993</v>
      </c>
    </row>
    <row r="320" spans="1:15" x14ac:dyDescent="0.25">
      <c r="A320" s="161" t="s">
        <v>38</v>
      </c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</row>
    <row r="321" spans="1:15" x14ac:dyDescent="0.25">
      <c r="A321" s="162" t="s">
        <v>43</v>
      </c>
      <c r="B321" s="162"/>
      <c r="C321" s="162"/>
      <c r="D321" s="162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</row>
    <row r="322" spans="1:15" x14ac:dyDescent="0.25">
      <c r="A322" s="163" t="s">
        <v>29</v>
      </c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</row>
    <row r="323" spans="1:15" x14ac:dyDescent="0.25">
      <c r="A323" s="149" t="s">
        <v>15</v>
      </c>
      <c r="B323" s="149"/>
      <c r="C323" s="149"/>
      <c r="D323" s="149"/>
      <c r="E323" s="149"/>
      <c r="F323" s="149"/>
      <c r="G323" s="149"/>
      <c r="H323" s="149"/>
      <c r="I323" s="149"/>
      <c r="J323" s="149"/>
      <c r="K323" s="149"/>
      <c r="L323" s="149"/>
      <c r="M323" s="149"/>
      <c r="N323" s="149"/>
      <c r="O323" s="149"/>
    </row>
    <row r="324" spans="1:15" ht="14.45" customHeight="1" x14ac:dyDescent="0.25">
      <c r="A324" s="157" t="s">
        <v>16</v>
      </c>
      <c r="B324" s="159" t="s">
        <v>17</v>
      </c>
      <c r="C324" s="154" t="s">
        <v>18</v>
      </c>
      <c r="D324" s="154" t="s">
        <v>19</v>
      </c>
      <c r="E324" s="154" t="s">
        <v>20</v>
      </c>
      <c r="F324" s="154" t="s">
        <v>21</v>
      </c>
      <c r="G324" s="154" t="s">
        <v>22</v>
      </c>
      <c r="H324" s="154" t="s">
        <v>23</v>
      </c>
      <c r="I324" s="154"/>
      <c r="J324" s="154"/>
      <c r="K324" s="154"/>
      <c r="L324" s="154" t="s">
        <v>24</v>
      </c>
      <c r="M324" s="154"/>
      <c r="N324" s="154"/>
      <c r="O324" s="154"/>
    </row>
    <row r="325" spans="1:15" x14ac:dyDescent="0.25">
      <c r="A325" s="158"/>
      <c r="B325" s="159"/>
      <c r="C325" s="154"/>
      <c r="D325" s="154"/>
      <c r="E325" s="154"/>
      <c r="F325" s="154"/>
      <c r="G325" s="154"/>
      <c r="H325" s="106" t="s">
        <v>25</v>
      </c>
      <c r="I325" s="106" t="s">
        <v>26</v>
      </c>
      <c r="J325" s="106" t="s">
        <v>10</v>
      </c>
      <c r="K325" s="106" t="s">
        <v>11</v>
      </c>
      <c r="L325" s="106" t="s">
        <v>12</v>
      </c>
      <c r="M325" s="106" t="s">
        <v>27</v>
      </c>
      <c r="N325" s="106" t="s">
        <v>13</v>
      </c>
      <c r="O325" s="106" t="s">
        <v>14</v>
      </c>
    </row>
    <row r="326" spans="1:15" ht="30" customHeight="1" x14ac:dyDescent="0.25">
      <c r="A326" s="77">
        <v>199</v>
      </c>
      <c r="B326" s="19" t="s">
        <v>178</v>
      </c>
      <c r="C326" s="20">
        <v>160</v>
      </c>
      <c r="D326" s="21">
        <v>2.4</v>
      </c>
      <c r="E326" s="21">
        <v>3.82</v>
      </c>
      <c r="F326" s="21">
        <v>21.04</v>
      </c>
      <c r="G326" s="21">
        <v>128</v>
      </c>
      <c r="H326" s="22">
        <v>0.03</v>
      </c>
      <c r="I326" s="22">
        <v>0</v>
      </c>
      <c r="J326" s="22">
        <v>0.02</v>
      </c>
      <c r="K326" s="22">
        <v>0.4</v>
      </c>
      <c r="L326" s="22">
        <v>6.6</v>
      </c>
      <c r="M326" s="22">
        <v>21.1</v>
      </c>
      <c r="N326" s="22">
        <v>4.2</v>
      </c>
      <c r="O326" s="22">
        <v>0.26</v>
      </c>
    </row>
    <row r="327" spans="1:15" x14ac:dyDescent="0.25">
      <c r="A327" s="73" t="s">
        <v>195</v>
      </c>
      <c r="B327" s="73" t="s">
        <v>196</v>
      </c>
      <c r="C327" s="117">
        <v>180</v>
      </c>
      <c r="D327" s="115">
        <v>0</v>
      </c>
      <c r="E327" s="115">
        <v>0</v>
      </c>
      <c r="F327" s="115">
        <v>0</v>
      </c>
      <c r="G327" s="115">
        <v>0</v>
      </c>
      <c r="H327" s="115">
        <v>0</v>
      </c>
      <c r="I327" s="116">
        <v>0</v>
      </c>
      <c r="J327" s="116">
        <v>0</v>
      </c>
      <c r="K327" s="116">
        <v>0</v>
      </c>
      <c r="L327" s="116">
        <v>0</v>
      </c>
      <c r="M327" s="116">
        <v>0</v>
      </c>
      <c r="N327" s="116">
        <v>0</v>
      </c>
      <c r="O327" s="116">
        <v>0</v>
      </c>
    </row>
    <row r="328" spans="1:15" x14ac:dyDescent="0.25">
      <c r="A328" s="23">
        <v>7</v>
      </c>
      <c r="B328" s="19" t="s">
        <v>213</v>
      </c>
      <c r="C328" s="126">
        <v>10</v>
      </c>
      <c r="D328" s="33">
        <v>2.3199999999999998</v>
      </c>
      <c r="E328" s="33">
        <v>2.95</v>
      </c>
      <c r="F328" s="33">
        <v>0</v>
      </c>
      <c r="G328" s="33">
        <v>36</v>
      </c>
      <c r="H328" s="33">
        <v>3.0000000000000001E-3</v>
      </c>
      <c r="I328" s="33">
        <v>0.7</v>
      </c>
      <c r="J328" s="33">
        <v>2.5999999999999999E-2</v>
      </c>
      <c r="K328" s="33">
        <v>5.0000000000000001E-3</v>
      </c>
      <c r="L328" s="33">
        <v>88</v>
      </c>
      <c r="M328" s="33">
        <v>50</v>
      </c>
      <c r="N328" s="33">
        <v>3.5</v>
      </c>
      <c r="O328" s="33">
        <v>0.1</v>
      </c>
    </row>
    <row r="329" spans="1:15" x14ac:dyDescent="0.25">
      <c r="A329" s="126" t="s">
        <v>143</v>
      </c>
      <c r="B329" s="127" t="s">
        <v>130</v>
      </c>
      <c r="C329" s="128">
        <v>20</v>
      </c>
      <c r="D329" s="129">
        <v>1.8518518518518517E-2</v>
      </c>
      <c r="E329" s="129">
        <v>0.36</v>
      </c>
      <c r="F329" s="129">
        <v>0.41176470588235292</v>
      </c>
      <c r="G329" s="129">
        <v>0.53731343283582089</v>
      </c>
      <c r="H329" s="130">
        <v>7.0000000000000001E-3</v>
      </c>
      <c r="I329" s="130">
        <v>0</v>
      </c>
      <c r="J329" s="130">
        <v>0</v>
      </c>
      <c r="K329" s="130">
        <v>0.22700000000000001</v>
      </c>
      <c r="L329" s="130">
        <v>2.5329999999999999</v>
      </c>
      <c r="M329" s="130">
        <v>8.6669999999999998</v>
      </c>
      <c r="N329" s="130">
        <v>1.7330000000000001</v>
      </c>
      <c r="O329" s="130">
        <v>0.16</v>
      </c>
    </row>
    <row r="330" spans="1:15" x14ac:dyDescent="0.25">
      <c r="A330" s="35"/>
      <c r="B330" s="105" t="s">
        <v>119</v>
      </c>
      <c r="C330" s="39">
        <f t="shared" ref="C330:O330" si="54">SUM(C326:C329)</f>
        <v>370</v>
      </c>
      <c r="D330" s="21">
        <f t="shared" si="54"/>
        <v>4.7385185185185179</v>
      </c>
      <c r="E330" s="21">
        <f t="shared" si="54"/>
        <v>7.13</v>
      </c>
      <c r="F330" s="21">
        <f t="shared" si="54"/>
        <v>21.451764705882351</v>
      </c>
      <c r="G330" s="21">
        <f t="shared" si="54"/>
        <v>164.53731343283582</v>
      </c>
      <c r="H330" s="22">
        <f t="shared" si="54"/>
        <v>0.04</v>
      </c>
      <c r="I330" s="22">
        <f t="shared" si="54"/>
        <v>0.7</v>
      </c>
      <c r="J330" s="22">
        <f t="shared" si="54"/>
        <v>4.5999999999999999E-2</v>
      </c>
      <c r="K330" s="22">
        <f t="shared" si="54"/>
        <v>0.63200000000000001</v>
      </c>
      <c r="L330" s="22">
        <f t="shared" si="54"/>
        <v>97.132999999999996</v>
      </c>
      <c r="M330" s="22">
        <f t="shared" si="54"/>
        <v>79.766999999999996</v>
      </c>
      <c r="N330" s="22">
        <f t="shared" si="54"/>
        <v>9.4329999999999998</v>
      </c>
      <c r="O330" s="22">
        <f t="shared" si="54"/>
        <v>0.52</v>
      </c>
    </row>
    <row r="331" spans="1:15" x14ac:dyDescent="0.25">
      <c r="A331" s="156" t="s">
        <v>28</v>
      </c>
      <c r="B331" s="156"/>
      <c r="C331" s="156"/>
      <c r="D331" s="156"/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</row>
    <row r="332" spans="1:15" x14ac:dyDescent="0.25">
      <c r="A332" s="86">
        <v>386</v>
      </c>
      <c r="B332" s="123" t="s">
        <v>228</v>
      </c>
      <c r="C332" s="117">
        <v>50</v>
      </c>
      <c r="D332" s="112">
        <v>0.2</v>
      </c>
      <c r="E332" s="112">
        <v>0.15</v>
      </c>
      <c r="F332" s="112">
        <v>5.15</v>
      </c>
      <c r="G332" s="112">
        <v>23</v>
      </c>
      <c r="H332" s="113">
        <v>1.4999999999999999E-2</v>
      </c>
      <c r="I332" s="113">
        <v>2.5</v>
      </c>
      <c r="J332" s="113">
        <v>0</v>
      </c>
      <c r="K332" s="113">
        <v>0.2</v>
      </c>
      <c r="L332" s="113">
        <v>9.5</v>
      </c>
      <c r="M332" s="113">
        <v>8</v>
      </c>
      <c r="N332" s="113">
        <v>6</v>
      </c>
      <c r="O332" s="113">
        <v>1.1499999999999999</v>
      </c>
    </row>
    <row r="333" spans="1:15" x14ac:dyDescent="0.25">
      <c r="A333" s="12"/>
      <c r="B333" s="83" t="s">
        <v>120</v>
      </c>
      <c r="C333" s="86">
        <f t="shared" ref="C333:O333" si="55">SUM(C332:C332)</f>
        <v>50</v>
      </c>
      <c r="D333" s="115">
        <f t="shared" si="55"/>
        <v>0.2</v>
      </c>
      <c r="E333" s="115">
        <f t="shared" si="55"/>
        <v>0.15</v>
      </c>
      <c r="F333" s="115">
        <f t="shared" si="55"/>
        <v>5.15</v>
      </c>
      <c r="G333" s="115">
        <f t="shared" si="55"/>
        <v>23</v>
      </c>
      <c r="H333" s="116">
        <f t="shared" si="55"/>
        <v>1.4999999999999999E-2</v>
      </c>
      <c r="I333" s="116">
        <f t="shared" si="55"/>
        <v>2.5</v>
      </c>
      <c r="J333" s="116">
        <f t="shared" si="55"/>
        <v>0</v>
      </c>
      <c r="K333" s="116">
        <f t="shared" si="55"/>
        <v>0.2</v>
      </c>
      <c r="L333" s="116">
        <f t="shared" si="55"/>
        <v>9.5</v>
      </c>
      <c r="M333" s="116">
        <f t="shared" si="55"/>
        <v>8</v>
      </c>
      <c r="N333" s="116">
        <f t="shared" si="55"/>
        <v>6</v>
      </c>
      <c r="O333" s="116">
        <f t="shared" si="55"/>
        <v>1.1499999999999999</v>
      </c>
    </row>
    <row r="334" spans="1:15" x14ac:dyDescent="0.25">
      <c r="A334" s="155" t="s">
        <v>30</v>
      </c>
      <c r="B334" s="156"/>
      <c r="C334" s="156"/>
      <c r="D334" s="156"/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</row>
    <row r="335" spans="1:15" ht="14.45" customHeight="1" x14ac:dyDescent="0.25">
      <c r="A335" s="157" t="s">
        <v>16</v>
      </c>
      <c r="B335" s="159" t="s">
        <v>17</v>
      </c>
      <c r="C335" s="154" t="s">
        <v>18</v>
      </c>
      <c r="D335" s="154" t="s">
        <v>19</v>
      </c>
      <c r="E335" s="154" t="s">
        <v>20</v>
      </c>
      <c r="F335" s="154" t="s">
        <v>21</v>
      </c>
      <c r="G335" s="154" t="s">
        <v>22</v>
      </c>
      <c r="H335" s="154" t="s">
        <v>23</v>
      </c>
      <c r="I335" s="154"/>
      <c r="J335" s="154"/>
      <c r="K335" s="154"/>
      <c r="L335" s="154" t="s">
        <v>24</v>
      </c>
      <c r="M335" s="154"/>
      <c r="N335" s="154"/>
      <c r="O335" s="154"/>
    </row>
    <row r="336" spans="1:15" x14ac:dyDescent="0.25">
      <c r="A336" s="158"/>
      <c r="B336" s="159"/>
      <c r="C336" s="154"/>
      <c r="D336" s="154"/>
      <c r="E336" s="154"/>
      <c r="F336" s="154"/>
      <c r="G336" s="154"/>
      <c r="H336" s="106" t="s">
        <v>25</v>
      </c>
      <c r="I336" s="106" t="s">
        <v>26</v>
      </c>
      <c r="J336" s="106" t="s">
        <v>10</v>
      </c>
      <c r="K336" s="106" t="s">
        <v>11</v>
      </c>
      <c r="L336" s="106" t="s">
        <v>12</v>
      </c>
      <c r="M336" s="106" t="s">
        <v>27</v>
      </c>
      <c r="N336" s="106" t="s">
        <v>13</v>
      </c>
      <c r="O336" s="106" t="s">
        <v>14</v>
      </c>
    </row>
    <row r="337" spans="1:15" x14ac:dyDescent="0.25">
      <c r="A337" s="5">
        <v>55</v>
      </c>
      <c r="B337" s="6" t="s">
        <v>214</v>
      </c>
      <c r="C337" s="13">
        <v>30</v>
      </c>
      <c r="D337" s="7">
        <v>0.66</v>
      </c>
      <c r="E337" s="7">
        <v>1.38</v>
      </c>
      <c r="F337" s="7">
        <v>3.2629999999999999</v>
      </c>
      <c r="G337" s="7">
        <v>28.11</v>
      </c>
      <c r="H337" s="16">
        <v>1.6E-2</v>
      </c>
      <c r="I337" s="16">
        <v>1.536</v>
      </c>
      <c r="J337" s="16">
        <v>0</v>
      </c>
      <c r="K337" s="16">
        <v>0.81499999999999995</v>
      </c>
      <c r="L337" s="16">
        <v>9.1920000000000002</v>
      </c>
      <c r="M337" s="16">
        <v>21</v>
      </c>
      <c r="N337" s="16">
        <v>12.384</v>
      </c>
      <c r="O337" s="16">
        <v>0.36599999999999999</v>
      </c>
    </row>
    <row r="338" spans="1:15" x14ac:dyDescent="0.25">
      <c r="A338" s="8">
        <v>91</v>
      </c>
      <c r="B338" s="6" t="s">
        <v>215</v>
      </c>
      <c r="C338" s="14">
        <v>200</v>
      </c>
      <c r="D338" s="9">
        <v>1.68</v>
      </c>
      <c r="E338" s="9">
        <v>2.6880000000000002</v>
      </c>
      <c r="F338" s="9">
        <v>9.7100000000000009</v>
      </c>
      <c r="G338" s="9">
        <v>69.8</v>
      </c>
      <c r="H338" s="16">
        <v>6.4000000000000001E-2</v>
      </c>
      <c r="I338" s="16">
        <v>7.6420000000000003</v>
      </c>
      <c r="J338" s="16">
        <v>6.4</v>
      </c>
      <c r="K338" s="16">
        <v>1.0960000000000001</v>
      </c>
      <c r="L338" s="16">
        <v>18.78</v>
      </c>
      <c r="M338" s="16">
        <v>41.9</v>
      </c>
      <c r="N338" s="16">
        <v>25.62</v>
      </c>
      <c r="O338" s="16">
        <v>0.65200000000000002</v>
      </c>
    </row>
    <row r="339" spans="1:15" ht="25.5" x14ac:dyDescent="0.25">
      <c r="A339" s="8">
        <v>308</v>
      </c>
      <c r="B339" s="10" t="s">
        <v>216</v>
      </c>
      <c r="C339" s="15">
        <v>160</v>
      </c>
      <c r="D339" s="11">
        <v>10.18</v>
      </c>
      <c r="E339" s="11">
        <v>6.25</v>
      </c>
      <c r="F339" s="11">
        <v>27.33</v>
      </c>
      <c r="G339" s="11">
        <v>206</v>
      </c>
      <c r="H339" s="17">
        <v>0.24</v>
      </c>
      <c r="I339" s="17">
        <v>5.43</v>
      </c>
      <c r="J339" s="17">
        <v>3.39</v>
      </c>
      <c r="K339" s="17">
        <v>0.67</v>
      </c>
      <c r="L339" s="17">
        <v>23.8</v>
      </c>
      <c r="M339" s="17">
        <v>209.3</v>
      </c>
      <c r="N339" s="17">
        <v>39.700000000000003</v>
      </c>
      <c r="O339" s="17">
        <v>3.71</v>
      </c>
    </row>
    <row r="340" spans="1:15" x14ac:dyDescent="0.25">
      <c r="A340" s="5">
        <v>394</v>
      </c>
      <c r="B340" s="42" t="s">
        <v>217</v>
      </c>
      <c r="C340" s="13">
        <v>180</v>
      </c>
      <c r="D340" s="21">
        <v>0.32</v>
      </c>
      <c r="E340" s="21">
        <v>7.1999999999999995E-2</v>
      </c>
      <c r="F340" s="21">
        <v>26.864999999999998</v>
      </c>
      <c r="G340" s="21">
        <v>109.98</v>
      </c>
      <c r="H340" s="22">
        <v>1.7999999999999999E-2</v>
      </c>
      <c r="I340" s="22">
        <v>0</v>
      </c>
      <c r="J340" s="22">
        <v>0</v>
      </c>
      <c r="K340" s="22">
        <v>7.1999999999999995E-2</v>
      </c>
      <c r="L340" s="22">
        <v>18.288</v>
      </c>
      <c r="M340" s="22">
        <v>17.423999999999999</v>
      </c>
      <c r="N340" s="22">
        <v>7.3079999999999998</v>
      </c>
      <c r="O340" s="22">
        <v>0.40500000000000003</v>
      </c>
    </row>
    <row r="341" spans="1:15" ht="38.25" x14ac:dyDescent="0.25">
      <c r="A341" s="5" t="s">
        <v>129</v>
      </c>
      <c r="B341" s="42" t="s">
        <v>136</v>
      </c>
      <c r="C341" s="102">
        <v>30</v>
      </c>
      <c r="D341" s="103">
        <v>3.6</v>
      </c>
      <c r="E341" s="103">
        <v>0.39</v>
      </c>
      <c r="F341" s="103">
        <v>16.649999999999999</v>
      </c>
      <c r="G341" s="103">
        <v>77.25</v>
      </c>
      <c r="H341" s="104">
        <v>4.7E-2</v>
      </c>
      <c r="I341" s="104">
        <v>0</v>
      </c>
      <c r="J341" s="104">
        <v>0</v>
      </c>
      <c r="K341" s="104">
        <v>0</v>
      </c>
      <c r="L341" s="104">
        <v>8.19</v>
      </c>
      <c r="M341" s="104">
        <v>26.145</v>
      </c>
      <c r="N341" s="104">
        <v>11.025</v>
      </c>
      <c r="O341" s="104">
        <v>0.503</v>
      </c>
    </row>
    <row r="342" spans="1:15" x14ac:dyDescent="0.25">
      <c r="A342" s="140"/>
      <c r="B342" s="84" t="s">
        <v>121</v>
      </c>
      <c r="C342" s="141">
        <f t="shared" ref="C342:O342" si="56">SUM(C337:C341)</f>
        <v>600</v>
      </c>
      <c r="D342" s="137">
        <f t="shared" si="56"/>
        <v>16.440000000000001</v>
      </c>
      <c r="E342" s="137">
        <f t="shared" si="56"/>
        <v>10.78</v>
      </c>
      <c r="F342" s="137">
        <f t="shared" si="56"/>
        <v>83.817999999999984</v>
      </c>
      <c r="G342" s="137">
        <f t="shared" si="56"/>
        <v>491.14</v>
      </c>
      <c r="H342" s="88">
        <f t="shared" si="56"/>
        <v>0.38500000000000001</v>
      </c>
      <c r="I342" s="88">
        <f t="shared" si="56"/>
        <v>14.608000000000001</v>
      </c>
      <c r="J342" s="88">
        <f t="shared" si="56"/>
        <v>9.7900000000000009</v>
      </c>
      <c r="K342" s="88">
        <f t="shared" si="56"/>
        <v>2.653</v>
      </c>
      <c r="L342" s="88">
        <f t="shared" si="56"/>
        <v>78.25</v>
      </c>
      <c r="M342" s="88">
        <f t="shared" si="56"/>
        <v>315.76899999999995</v>
      </c>
      <c r="N342" s="88">
        <f t="shared" si="56"/>
        <v>96.037000000000006</v>
      </c>
      <c r="O342" s="88">
        <f t="shared" si="56"/>
        <v>5.6360000000000001</v>
      </c>
    </row>
    <row r="343" spans="1:15" x14ac:dyDescent="0.25">
      <c r="A343" s="155" t="s">
        <v>31</v>
      </c>
      <c r="B343" s="155"/>
      <c r="C343" s="155"/>
      <c r="D343" s="155"/>
      <c r="E343" s="155"/>
      <c r="F343" s="155"/>
      <c r="G343" s="155"/>
      <c r="H343" s="155"/>
      <c r="I343" s="155"/>
      <c r="J343" s="155"/>
      <c r="K343" s="155"/>
      <c r="L343" s="155"/>
      <c r="M343" s="155"/>
      <c r="N343" s="155"/>
      <c r="O343" s="155"/>
    </row>
    <row r="344" spans="1:15" x14ac:dyDescent="0.25">
      <c r="A344" s="86">
        <v>441</v>
      </c>
      <c r="B344" s="73" t="s">
        <v>218</v>
      </c>
      <c r="C344" s="86">
        <v>35</v>
      </c>
      <c r="D344" s="85">
        <v>2.23</v>
      </c>
      <c r="E344" s="85">
        <v>1.49</v>
      </c>
      <c r="F344" s="85">
        <v>22.06</v>
      </c>
      <c r="G344" s="85">
        <v>111</v>
      </c>
      <c r="H344" s="87">
        <v>2E-3</v>
      </c>
      <c r="I344" s="87">
        <v>0.04</v>
      </c>
      <c r="J344" s="87">
        <v>8.9999999999999993E-3</v>
      </c>
      <c r="K344" s="87">
        <v>0.43</v>
      </c>
      <c r="L344" s="87">
        <v>7.8</v>
      </c>
      <c r="M344" s="87">
        <v>21.4</v>
      </c>
      <c r="N344" s="87">
        <v>8.6999999999999993</v>
      </c>
      <c r="O344" s="87">
        <v>0.54</v>
      </c>
    </row>
    <row r="345" spans="1:15" x14ac:dyDescent="0.25">
      <c r="A345" s="86">
        <v>400</v>
      </c>
      <c r="B345" s="73" t="s">
        <v>219</v>
      </c>
      <c r="C345" s="86">
        <v>180</v>
      </c>
      <c r="D345" s="85">
        <v>0.51300000000000001</v>
      </c>
      <c r="E345" s="85">
        <v>5.3999999999999999E-2</v>
      </c>
      <c r="F345" s="85">
        <v>27.18</v>
      </c>
      <c r="G345" s="85">
        <v>111.24</v>
      </c>
      <c r="H345" s="87">
        <v>5.0000000000000001E-3</v>
      </c>
      <c r="I345" s="87">
        <v>0.98799999999999999</v>
      </c>
      <c r="J345" s="87">
        <v>0</v>
      </c>
      <c r="K345" s="87">
        <v>5.0000000000000001E-3</v>
      </c>
      <c r="L345" s="87">
        <v>14.13</v>
      </c>
      <c r="M345" s="87">
        <v>14.13</v>
      </c>
      <c r="N345" s="87">
        <v>3.024</v>
      </c>
      <c r="O345" s="87">
        <v>0.33500000000000002</v>
      </c>
    </row>
    <row r="346" spans="1:15" x14ac:dyDescent="0.25">
      <c r="A346" s="73"/>
      <c r="B346" s="83" t="s">
        <v>122</v>
      </c>
      <c r="C346" s="86">
        <f t="shared" ref="C346:O346" si="57">SUM(C344:C345)</f>
        <v>215</v>
      </c>
      <c r="D346" s="85">
        <f t="shared" si="57"/>
        <v>2.7429999999999999</v>
      </c>
      <c r="E346" s="85">
        <f t="shared" si="57"/>
        <v>1.544</v>
      </c>
      <c r="F346" s="85">
        <f t="shared" si="57"/>
        <v>49.239999999999995</v>
      </c>
      <c r="G346" s="85">
        <f t="shared" si="57"/>
        <v>222.24</v>
      </c>
      <c r="H346" s="87">
        <f t="shared" si="57"/>
        <v>7.0000000000000001E-3</v>
      </c>
      <c r="I346" s="87">
        <f t="shared" si="57"/>
        <v>1.028</v>
      </c>
      <c r="J346" s="87">
        <f t="shared" si="57"/>
        <v>8.9999999999999993E-3</v>
      </c>
      <c r="K346" s="87">
        <f t="shared" si="57"/>
        <v>0.435</v>
      </c>
      <c r="L346" s="87">
        <f t="shared" si="57"/>
        <v>21.93</v>
      </c>
      <c r="M346" s="87">
        <f t="shared" si="57"/>
        <v>35.53</v>
      </c>
      <c r="N346" s="87">
        <f t="shared" si="57"/>
        <v>11.724</v>
      </c>
      <c r="O346" s="87">
        <f t="shared" si="57"/>
        <v>0.875</v>
      </c>
    </row>
    <row r="347" spans="1:15" x14ac:dyDescent="0.25">
      <c r="A347" s="155" t="s">
        <v>32</v>
      </c>
      <c r="B347" s="155"/>
      <c r="C347" s="155"/>
      <c r="D347" s="155"/>
      <c r="E347" s="155"/>
      <c r="F347" s="155"/>
      <c r="G347" s="155"/>
      <c r="H347" s="155"/>
      <c r="I347" s="155"/>
      <c r="J347" s="155"/>
      <c r="K347" s="155"/>
      <c r="L347" s="155"/>
      <c r="M347" s="155"/>
      <c r="N347" s="155"/>
      <c r="O347" s="155"/>
    </row>
    <row r="348" spans="1:15" ht="38.25" x14ac:dyDescent="0.25">
      <c r="A348" s="86">
        <v>250</v>
      </c>
      <c r="B348" s="111" t="s">
        <v>220</v>
      </c>
      <c r="C348" s="86">
        <v>120</v>
      </c>
      <c r="D348" s="85">
        <v>14.73</v>
      </c>
      <c r="E348" s="85">
        <v>9.94</v>
      </c>
      <c r="F348" s="85">
        <v>18.93</v>
      </c>
      <c r="G348" s="85">
        <v>224</v>
      </c>
      <c r="H348" s="85">
        <v>0.02</v>
      </c>
      <c r="I348" s="87">
        <v>0.19</v>
      </c>
      <c r="J348" s="87">
        <v>3.2000000000000001E-2</v>
      </c>
      <c r="K348" s="87">
        <v>0.28000000000000003</v>
      </c>
      <c r="L348" s="87">
        <v>120.5</v>
      </c>
      <c r="M348" s="87">
        <v>188.2</v>
      </c>
      <c r="N348" s="87">
        <v>22.4</v>
      </c>
      <c r="O348" s="87">
        <v>0.62</v>
      </c>
    </row>
    <row r="349" spans="1:15" x14ac:dyDescent="0.25">
      <c r="A349" s="86" t="s">
        <v>141</v>
      </c>
      <c r="B349" s="74" t="s">
        <v>142</v>
      </c>
      <c r="C349" s="117">
        <v>180</v>
      </c>
      <c r="D349" s="85">
        <v>0.06</v>
      </c>
      <c r="E349" s="85">
        <v>0.02</v>
      </c>
      <c r="F349" s="85">
        <v>9.99</v>
      </c>
      <c r="G349" s="85">
        <v>40</v>
      </c>
      <c r="H349" s="85">
        <v>0</v>
      </c>
      <c r="I349" s="87">
        <v>0.03</v>
      </c>
      <c r="J349" s="87">
        <v>0</v>
      </c>
      <c r="K349" s="87">
        <v>0</v>
      </c>
      <c r="L349" s="87">
        <v>10</v>
      </c>
      <c r="M349" s="87">
        <v>2.5</v>
      </c>
      <c r="N349" s="87">
        <v>1.3</v>
      </c>
      <c r="O349" s="87">
        <v>0.28000000000000003</v>
      </c>
    </row>
    <row r="350" spans="1:15" x14ac:dyDescent="0.25">
      <c r="A350" s="117"/>
      <c r="B350" s="83" t="s">
        <v>123</v>
      </c>
      <c r="C350" s="86">
        <f t="shared" ref="C350:O350" si="58">SUM(C348:C349)</f>
        <v>300</v>
      </c>
      <c r="D350" s="85">
        <f t="shared" si="58"/>
        <v>14.790000000000001</v>
      </c>
      <c r="E350" s="85">
        <f t="shared" si="58"/>
        <v>9.9599999999999991</v>
      </c>
      <c r="F350" s="85">
        <f t="shared" si="58"/>
        <v>28.92</v>
      </c>
      <c r="G350" s="85">
        <f t="shared" si="58"/>
        <v>264</v>
      </c>
      <c r="H350" s="85">
        <f t="shared" si="58"/>
        <v>0.02</v>
      </c>
      <c r="I350" s="87">
        <f t="shared" si="58"/>
        <v>0.22</v>
      </c>
      <c r="J350" s="87">
        <f t="shared" si="58"/>
        <v>3.2000000000000001E-2</v>
      </c>
      <c r="K350" s="87">
        <f t="shared" si="58"/>
        <v>0.28000000000000003</v>
      </c>
      <c r="L350" s="87">
        <f t="shared" si="58"/>
        <v>130.5</v>
      </c>
      <c r="M350" s="87">
        <f t="shared" si="58"/>
        <v>190.7</v>
      </c>
      <c r="N350" s="87">
        <f t="shared" si="58"/>
        <v>23.7</v>
      </c>
      <c r="O350" s="87">
        <f t="shared" si="58"/>
        <v>0.9</v>
      </c>
    </row>
    <row r="351" spans="1:15" x14ac:dyDescent="0.25">
      <c r="A351" s="73"/>
      <c r="B351" s="83" t="s">
        <v>33</v>
      </c>
      <c r="C351" s="114">
        <f t="shared" ref="C351:O351" si="59">C330+C333+C342+C346+C350</f>
        <v>1535</v>
      </c>
      <c r="D351" s="85">
        <f t="shared" si="59"/>
        <v>38.91151851851852</v>
      </c>
      <c r="E351" s="85">
        <f t="shared" si="59"/>
        <v>29.564</v>
      </c>
      <c r="F351" s="85">
        <f t="shared" si="59"/>
        <v>188.57976470588233</v>
      </c>
      <c r="G351" s="85">
        <f t="shared" si="59"/>
        <v>1164.9173134328357</v>
      </c>
      <c r="H351" s="85">
        <f t="shared" si="59"/>
        <v>0.46700000000000003</v>
      </c>
      <c r="I351" s="87">
        <f t="shared" si="59"/>
        <v>19.055999999999997</v>
      </c>
      <c r="J351" s="87">
        <f t="shared" si="59"/>
        <v>9.8770000000000007</v>
      </c>
      <c r="K351" s="87">
        <f t="shared" si="59"/>
        <v>4.2</v>
      </c>
      <c r="L351" s="87">
        <f t="shared" si="59"/>
        <v>337.31299999999999</v>
      </c>
      <c r="M351" s="87">
        <f t="shared" si="59"/>
        <v>629.76599999999985</v>
      </c>
      <c r="N351" s="87">
        <f t="shared" si="59"/>
        <v>146.89400000000001</v>
      </c>
      <c r="O351" s="87">
        <f t="shared" si="59"/>
        <v>9.0810000000000013</v>
      </c>
    </row>
    <row r="354" spans="1:15" ht="28.5" x14ac:dyDescent="0.25">
      <c r="A354" s="50" t="s">
        <v>44</v>
      </c>
      <c r="B354" s="51" t="s">
        <v>45</v>
      </c>
      <c r="C354" s="52" t="s">
        <v>46</v>
      </c>
      <c r="D354" s="53" t="s">
        <v>47</v>
      </c>
      <c r="E354" s="53" t="s">
        <v>48</v>
      </c>
      <c r="F354" s="53" t="s">
        <v>49</v>
      </c>
      <c r="G354" s="53" t="s">
        <v>50</v>
      </c>
      <c r="H354" s="53" t="s">
        <v>8</v>
      </c>
      <c r="I354" s="53" t="s">
        <v>9</v>
      </c>
      <c r="J354" s="53" t="s">
        <v>10</v>
      </c>
      <c r="K354" s="53" t="s">
        <v>11</v>
      </c>
      <c r="L354" s="53" t="s">
        <v>51</v>
      </c>
      <c r="M354" s="53" t="s">
        <v>52</v>
      </c>
      <c r="N354" s="53" t="s">
        <v>13</v>
      </c>
      <c r="O354" s="53" t="s">
        <v>14</v>
      </c>
    </row>
    <row r="355" spans="1:15" x14ac:dyDescent="0.25">
      <c r="A355" s="54">
        <v>1</v>
      </c>
      <c r="B355" s="55" t="s">
        <v>53</v>
      </c>
      <c r="C355" s="56">
        <f t="shared" ref="C355:O355" si="60">C47</f>
        <v>1595</v>
      </c>
      <c r="D355" s="57">
        <f t="shared" si="60"/>
        <v>50.745999999999995</v>
      </c>
      <c r="E355" s="57">
        <f t="shared" si="60"/>
        <v>41.506999999999998</v>
      </c>
      <c r="F355" s="57">
        <f t="shared" si="60"/>
        <v>209.71799999999996</v>
      </c>
      <c r="G355" s="57">
        <f t="shared" si="60"/>
        <v>1367.0900000000001</v>
      </c>
      <c r="H355" s="58">
        <f t="shared" si="60"/>
        <v>0.45100000000000001</v>
      </c>
      <c r="I355" s="58">
        <f t="shared" si="60"/>
        <v>24.649000000000001</v>
      </c>
      <c r="J355" s="58">
        <f t="shared" si="60"/>
        <v>31.610999999999997</v>
      </c>
      <c r="K355" s="58">
        <f t="shared" si="60"/>
        <v>4.609</v>
      </c>
      <c r="L355" s="58">
        <f t="shared" si="60"/>
        <v>571.471</v>
      </c>
      <c r="M355" s="58">
        <f t="shared" si="60"/>
        <v>716.17899999999986</v>
      </c>
      <c r="N355" s="58">
        <f t="shared" si="60"/>
        <v>180.61499999999998</v>
      </c>
      <c r="O355" s="58">
        <f t="shared" si="60"/>
        <v>10.083000000000002</v>
      </c>
    </row>
    <row r="356" spans="1:15" x14ac:dyDescent="0.25">
      <c r="A356" s="54">
        <v>2</v>
      </c>
      <c r="B356" s="59" t="s">
        <v>54</v>
      </c>
      <c r="C356" s="60">
        <f t="shared" ref="C356:O356" si="61">C82</f>
        <v>1665</v>
      </c>
      <c r="D356" s="61">
        <f t="shared" si="61"/>
        <v>42.001518518518516</v>
      </c>
      <c r="E356" s="61">
        <f t="shared" si="61"/>
        <v>42.43</v>
      </c>
      <c r="F356" s="61">
        <f t="shared" si="61"/>
        <v>186.45976470588232</v>
      </c>
      <c r="G356" s="61">
        <f t="shared" si="61"/>
        <v>1273.5573134328358</v>
      </c>
      <c r="H356" s="62">
        <f t="shared" si="61"/>
        <v>1.0150000000000001</v>
      </c>
      <c r="I356" s="62">
        <f t="shared" si="61"/>
        <v>33.896999999999998</v>
      </c>
      <c r="J356" s="62">
        <f t="shared" si="61"/>
        <v>0.3165</v>
      </c>
      <c r="K356" s="62">
        <f t="shared" si="61"/>
        <v>6.05</v>
      </c>
      <c r="L356" s="62">
        <f t="shared" si="61"/>
        <v>526.76699999999994</v>
      </c>
      <c r="M356" s="62">
        <f t="shared" si="61"/>
        <v>724.96399999999994</v>
      </c>
      <c r="N356" s="62">
        <f t="shared" si="61"/>
        <v>208.57600000000002</v>
      </c>
      <c r="O356" s="58">
        <f t="shared" si="61"/>
        <v>10.973000000000001</v>
      </c>
    </row>
    <row r="357" spans="1:15" x14ac:dyDescent="0.25">
      <c r="A357" s="54">
        <v>3</v>
      </c>
      <c r="B357" s="55" t="s">
        <v>55</v>
      </c>
      <c r="C357" s="56">
        <f t="shared" ref="C357:O357" si="62">C115</f>
        <v>1560</v>
      </c>
      <c r="D357" s="57">
        <f t="shared" si="62"/>
        <v>36.594000000000001</v>
      </c>
      <c r="E357" s="57">
        <f t="shared" si="62"/>
        <v>37.231000000000002</v>
      </c>
      <c r="F357" s="57">
        <f t="shared" si="62"/>
        <v>190.33799999999999</v>
      </c>
      <c r="G357" s="57">
        <f t="shared" si="62"/>
        <v>1269.8599999999999</v>
      </c>
      <c r="H357" s="58">
        <f t="shared" si="62"/>
        <v>9.7279999999999998</v>
      </c>
      <c r="I357" s="58">
        <f t="shared" si="62"/>
        <v>45.529999999999994</v>
      </c>
      <c r="J357" s="58">
        <f t="shared" si="62"/>
        <v>0.22600000000000001</v>
      </c>
      <c r="K357" s="58">
        <f t="shared" si="62"/>
        <v>35.644999999999996</v>
      </c>
      <c r="L357" s="58">
        <f t="shared" si="62"/>
        <v>245.75</v>
      </c>
      <c r="M357" s="58">
        <f t="shared" si="62"/>
        <v>534.48199999999997</v>
      </c>
      <c r="N357" s="62">
        <f t="shared" si="62"/>
        <v>151.68700000000001</v>
      </c>
      <c r="O357" s="58">
        <f t="shared" si="62"/>
        <v>7.8390000000000004</v>
      </c>
    </row>
    <row r="358" spans="1:15" x14ac:dyDescent="0.25">
      <c r="A358" s="54">
        <v>4</v>
      </c>
      <c r="B358" s="59" t="s">
        <v>56</v>
      </c>
      <c r="C358" s="60">
        <f t="shared" ref="C358:O358" si="63">C151</f>
        <v>1605</v>
      </c>
      <c r="D358" s="61">
        <f t="shared" si="63"/>
        <v>43.614000000000004</v>
      </c>
      <c r="E358" s="61">
        <f t="shared" si="63"/>
        <v>51.317999999999998</v>
      </c>
      <c r="F358" s="61">
        <f t="shared" si="63"/>
        <v>168.864</v>
      </c>
      <c r="G358" s="61">
        <f t="shared" si="63"/>
        <v>1298.96</v>
      </c>
      <c r="H358" s="62">
        <f t="shared" si="63"/>
        <v>0.78900000000000003</v>
      </c>
      <c r="I358" s="62">
        <f t="shared" si="63"/>
        <v>67.563000000000002</v>
      </c>
      <c r="J358" s="62">
        <f t="shared" si="63"/>
        <v>23.419499999999999</v>
      </c>
      <c r="K358" s="62">
        <f t="shared" si="63"/>
        <v>10.185499999999999</v>
      </c>
      <c r="L358" s="62">
        <f t="shared" si="63"/>
        <v>821.87400000000002</v>
      </c>
      <c r="M358" s="62">
        <f t="shared" si="63"/>
        <v>894.1110000000001</v>
      </c>
      <c r="N358" s="62">
        <f t="shared" si="63"/>
        <v>281.399</v>
      </c>
      <c r="O358" s="58">
        <f t="shared" si="63"/>
        <v>10.491</v>
      </c>
    </row>
    <row r="359" spans="1:15" x14ac:dyDescent="0.25">
      <c r="A359" s="54">
        <v>5</v>
      </c>
      <c r="B359" s="55" t="s">
        <v>57</v>
      </c>
      <c r="C359" s="56">
        <f t="shared" ref="C359:O359" si="64">C185</f>
        <v>1615</v>
      </c>
      <c r="D359" s="57">
        <f t="shared" si="64"/>
        <v>46.707518518518526</v>
      </c>
      <c r="E359" s="57">
        <f t="shared" si="64"/>
        <v>51.787999999999997</v>
      </c>
      <c r="F359" s="57">
        <f t="shared" si="64"/>
        <v>191.75476470588237</v>
      </c>
      <c r="G359" s="57">
        <f t="shared" si="64"/>
        <v>1418.6273134328358</v>
      </c>
      <c r="H359" s="58">
        <f t="shared" si="64"/>
        <v>0.70799999999999996</v>
      </c>
      <c r="I359" s="58">
        <f t="shared" si="64"/>
        <v>22.728999999999999</v>
      </c>
      <c r="J359" s="58">
        <f t="shared" si="64"/>
        <v>0.152</v>
      </c>
      <c r="K359" s="58">
        <f t="shared" si="64"/>
        <v>4.3978000000000002</v>
      </c>
      <c r="L359" s="58">
        <f t="shared" si="64"/>
        <v>318.94499999999999</v>
      </c>
      <c r="M359" s="58">
        <f t="shared" si="64"/>
        <v>757.04599999999982</v>
      </c>
      <c r="N359" s="63">
        <f t="shared" si="64"/>
        <v>201.98200000000003</v>
      </c>
      <c r="O359" s="58">
        <f t="shared" si="64"/>
        <v>9.1560000000000006</v>
      </c>
    </row>
    <row r="360" spans="1:15" x14ac:dyDescent="0.25">
      <c r="A360" s="54">
        <v>6</v>
      </c>
      <c r="B360" s="55" t="s">
        <v>53</v>
      </c>
      <c r="C360" s="56">
        <f t="shared" ref="C360:O360" si="65">C217</f>
        <v>1490</v>
      </c>
      <c r="D360" s="57">
        <f t="shared" si="65"/>
        <v>34.216000000000001</v>
      </c>
      <c r="E360" s="57">
        <f t="shared" si="65"/>
        <v>25.843999999999998</v>
      </c>
      <c r="F360" s="57">
        <f t="shared" si="65"/>
        <v>156.25099999999998</v>
      </c>
      <c r="G360" s="57">
        <f t="shared" si="65"/>
        <v>1016.3</v>
      </c>
      <c r="H360" s="58">
        <f t="shared" si="65"/>
        <v>0.67800000000000005</v>
      </c>
      <c r="I360" s="58">
        <f t="shared" si="65"/>
        <v>32.357999999999997</v>
      </c>
      <c r="J360" s="58">
        <f t="shared" si="65"/>
        <v>0.152</v>
      </c>
      <c r="K360" s="58">
        <f t="shared" si="65"/>
        <v>3.9630000000000001</v>
      </c>
      <c r="L360" s="58">
        <f t="shared" si="65"/>
        <v>569.66200000000003</v>
      </c>
      <c r="M360" s="58">
        <f t="shared" si="65"/>
        <v>612.35599999999999</v>
      </c>
      <c r="N360" s="63">
        <f t="shared" si="65"/>
        <v>127.25</v>
      </c>
      <c r="O360" s="58">
        <f t="shared" si="65"/>
        <v>8.2279999999999998</v>
      </c>
    </row>
    <row r="361" spans="1:15" x14ac:dyDescent="0.25">
      <c r="A361" s="54">
        <v>7</v>
      </c>
      <c r="B361" s="59" t="s">
        <v>54</v>
      </c>
      <c r="C361" s="56">
        <f t="shared" ref="C361:O361" si="66">C252</f>
        <v>1765</v>
      </c>
      <c r="D361" s="57">
        <f t="shared" si="66"/>
        <v>30.54851851851852</v>
      </c>
      <c r="E361" s="57">
        <f t="shared" si="66"/>
        <v>29.977999999999994</v>
      </c>
      <c r="F361" s="57">
        <f t="shared" si="66"/>
        <v>160.23126470588235</v>
      </c>
      <c r="G361" s="57">
        <f t="shared" si="66"/>
        <v>1011.7673134328357</v>
      </c>
      <c r="H361" s="58">
        <f t="shared" si="66"/>
        <v>0.79549999999999998</v>
      </c>
      <c r="I361" s="58">
        <f t="shared" si="66"/>
        <v>15.678999999999998</v>
      </c>
      <c r="J361" s="58">
        <f t="shared" si="66"/>
        <v>1.5954999999999999</v>
      </c>
      <c r="K361" s="58">
        <f t="shared" si="66"/>
        <v>4.6646000000000001</v>
      </c>
      <c r="L361" s="58">
        <f t="shared" si="66"/>
        <v>369.60899999999998</v>
      </c>
      <c r="M361" s="58">
        <f t="shared" si="66"/>
        <v>506.97299999999996</v>
      </c>
      <c r="N361" s="63">
        <f t="shared" si="66"/>
        <v>156.19400000000002</v>
      </c>
      <c r="O361" s="58">
        <f t="shared" si="66"/>
        <v>8.6889999999999983</v>
      </c>
    </row>
    <row r="362" spans="1:15" x14ac:dyDescent="0.25">
      <c r="A362" s="54">
        <v>8</v>
      </c>
      <c r="B362" s="55" t="s">
        <v>55</v>
      </c>
      <c r="C362" s="56">
        <f t="shared" ref="C362:O362" si="67">C284</f>
        <v>1530</v>
      </c>
      <c r="D362" s="57">
        <f t="shared" si="67"/>
        <v>40.968518518518522</v>
      </c>
      <c r="E362" s="57">
        <f t="shared" si="67"/>
        <v>46.47</v>
      </c>
      <c r="F362" s="57">
        <f t="shared" si="67"/>
        <v>167.46176470588236</v>
      </c>
      <c r="G362" s="57">
        <f t="shared" si="67"/>
        <v>1381.3173134328358</v>
      </c>
      <c r="H362" s="58">
        <f t="shared" si="67"/>
        <v>9.4040000000000017</v>
      </c>
      <c r="I362" s="58">
        <f t="shared" si="67"/>
        <v>135.38199999999998</v>
      </c>
      <c r="J362" s="58">
        <f t="shared" si="67"/>
        <v>67.383499999999998</v>
      </c>
      <c r="K362" s="58">
        <f t="shared" si="67"/>
        <v>7.3549999999999995</v>
      </c>
      <c r="L362" s="58">
        <f t="shared" si="67"/>
        <v>763.56499999999994</v>
      </c>
      <c r="M362" s="58">
        <f t="shared" si="67"/>
        <v>766.23400000000004</v>
      </c>
      <c r="N362" s="58">
        <f t="shared" si="67"/>
        <v>172.196</v>
      </c>
      <c r="O362" s="58">
        <f t="shared" si="67"/>
        <v>9.3390000000000004</v>
      </c>
    </row>
    <row r="363" spans="1:15" x14ac:dyDescent="0.25">
      <c r="A363" s="54">
        <v>9</v>
      </c>
      <c r="B363" s="59" t="s">
        <v>56</v>
      </c>
      <c r="C363" s="56">
        <f t="shared" ref="C363:O363" si="68">C318</f>
        <v>1510</v>
      </c>
      <c r="D363" s="57">
        <f t="shared" si="68"/>
        <v>42.329000000000001</v>
      </c>
      <c r="E363" s="57">
        <f t="shared" si="68"/>
        <v>49.584000000000003</v>
      </c>
      <c r="F363" s="57">
        <f t="shared" si="68"/>
        <v>160.01</v>
      </c>
      <c r="G363" s="57">
        <f t="shared" si="68"/>
        <v>1244.99</v>
      </c>
      <c r="H363" s="58">
        <f t="shared" si="68"/>
        <v>0.48799999999999993</v>
      </c>
      <c r="I363" s="58">
        <f t="shared" si="68"/>
        <v>30.727</v>
      </c>
      <c r="J363" s="58">
        <f t="shared" si="68"/>
        <v>0.3548</v>
      </c>
      <c r="K363" s="58">
        <f t="shared" si="68"/>
        <v>5.3659999999999997</v>
      </c>
      <c r="L363" s="58">
        <f t="shared" si="68"/>
        <v>662.08299999999997</v>
      </c>
      <c r="M363" s="58">
        <f t="shared" si="68"/>
        <v>769.73099999999999</v>
      </c>
      <c r="N363" s="63">
        <f t="shared" si="68"/>
        <v>228.255</v>
      </c>
      <c r="O363" s="58">
        <f t="shared" si="68"/>
        <v>8.4819999999999993</v>
      </c>
    </row>
    <row r="364" spans="1:15" x14ac:dyDescent="0.25">
      <c r="A364" s="54">
        <v>10</v>
      </c>
      <c r="B364" s="55" t="s">
        <v>57</v>
      </c>
      <c r="C364" s="64">
        <f t="shared" ref="C364:O364" si="69">C351</f>
        <v>1535</v>
      </c>
      <c r="D364" s="65">
        <f t="shared" si="69"/>
        <v>38.91151851851852</v>
      </c>
      <c r="E364" s="65">
        <f t="shared" si="69"/>
        <v>29.564</v>
      </c>
      <c r="F364" s="65">
        <f t="shared" si="69"/>
        <v>188.57976470588233</v>
      </c>
      <c r="G364" s="65">
        <f t="shared" si="69"/>
        <v>1164.9173134328357</v>
      </c>
      <c r="H364" s="63">
        <f t="shared" si="69"/>
        <v>0.46700000000000003</v>
      </c>
      <c r="I364" s="63">
        <f t="shared" si="69"/>
        <v>19.055999999999997</v>
      </c>
      <c r="J364" s="63">
        <f t="shared" si="69"/>
        <v>9.8770000000000007</v>
      </c>
      <c r="K364" s="63">
        <f t="shared" si="69"/>
        <v>4.2</v>
      </c>
      <c r="L364" s="63">
        <f t="shared" si="69"/>
        <v>337.31299999999999</v>
      </c>
      <c r="M364" s="63">
        <f t="shared" si="69"/>
        <v>629.76599999999985</v>
      </c>
      <c r="N364" s="63">
        <f t="shared" si="69"/>
        <v>146.89400000000001</v>
      </c>
      <c r="O364" s="58">
        <f t="shared" si="69"/>
        <v>9.0810000000000013</v>
      </c>
    </row>
    <row r="365" spans="1:15" x14ac:dyDescent="0.25">
      <c r="A365" s="66"/>
      <c r="B365" s="67" t="s">
        <v>58</v>
      </c>
      <c r="C365" s="56">
        <f>SUM(C355:C364)</f>
        <v>15870</v>
      </c>
      <c r="D365" s="57">
        <f>SUM(D355:D364)</f>
        <v>406.63659259259259</v>
      </c>
      <c r="E365" s="57">
        <f>SUM(E355:E364)</f>
        <v>405.71400000000006</v>
      </c>
      <c r="F365" s="57">
        <f>SUM(F355:F364)</f>
        <v>1779.6683235294117</v>
      </c>
      <c r="G365" s="57">
        <f>SUM(G355:G364)</f>
        <v>12447.386567164178</v>
      </c>
      <c r="H365" s="58">
        <f t="shared" ref="H365:O365" si="70">SUM(H355:H364)</f>
        <v>24.523499999999999</v>
      </c>
      <c r="I365" s="58">
        <f t="shared" si="70"/>
        <v>427.56999999999994</v>
      </c>
      <c r="J365" s="58">
        <f t="shared" si="70"/>
        <v>135.08779999999999</v>
      </c>
      <c r="K365" s="58">
        <f t="shared" si="70"/>
        <v>86.43589999999999</v>
      </c>
      <c r="L365" s="58">
        <f t="shared" si="70"/>
        <v>5187.0389999999998</v>
      </c>
      <c r="M365" s="58">
        <f t="shared" si="70"/>
        <v>6911.8419999999996</v>
      </c>
      <c r="N365" s="58">
        <f t="shared" si="70"/>
        <v>1855.048</v>
      </c>
      <c r="O365" s="58">
        <f t="shared" si="70"/>
        <v>92.361000000000004</v>
      </c>
    </row>
    <row r="366" spans="1:15" x14ac:dyDescent="0.25">
      <c r="A366" s="66"/>
      <c r="B366" s="68" t="s">
        <v>59</v>
      </c>
      <c r="C366" s="56">
        <f t="shared" ref="C366:O366" si="71">C365/10</f>
        <v>1587</v>
      </c>
      <c r="D366" s="57">
        <f t="shared" si="71"/>
        <v>40.663659259259262</v>
      </c>
      <c r="E366" s="57">
        <f t="shared" si="71"/>
        <v>40.571400000000004</v>
      </c>
      <c r="F366" s="57">
        <f t="shared" si="71"/>
        <v>177.96683235294117</v>
      </c>
      <c r="G366" s="57">
        <f>G365/10</f>
        <v>1244.7386567164178</v>
      </c>
      <c r="H366" s="58">
        <f t="shared" si="71"/>
        <v>2.45235</v>
      </c>
      <c r="I366" s="58">
        <f t="shared" si="71"/>
        <v>42.756999999999991</v>
      </c>
      <c r="J366" s="58">
        <f t="shared" si="71"/>
        <v>13.508779999999998</v>
      </c>
      <c r="K366" s="58">
        <f t="shared" si="71"/>
        <v>8.6435899999999997</v>
      </c>
      <c r="L366" s="58">
        <f t="shared" si="71"/>
        <v>518.70389999999998</v>
      </c>
      <c r="M366" s="58">
        <f t="shared" si="71"/>
        <v>691.18419999999992</v>
      </c>
      <c r="N366" s="58">
        <f t="shared" si="71"/>
        <v>185.50479999999999</v>
      </c>
      <c r="O366" s="58">
        <f t="shared" si="71"/>
        <v>9.2361000000000004</v>
      </c>
    </row>
    <row r="367" spans="1:15" ht="22.5" x14ac:dyDescent="0.25">
      <c r="A367" s="66"/>
      <c r="B367" s="69" t="s">
        <v>60</v>
      </c>
      <c r="C367" s="119">
        <v>1500</v>
      </c>
      <c r="D367" s="120">
        <v>42</v>
      </c>
      <c r="E367" s="120">
        <v>47</v>
      </c>
      <c r="F367" s="120">
        <v>203</v>
      </c>
      <c r="G367" s="121">
        <v>1400</v>
      </c>
      <c r="H367" s="120">
        <v>0.8</v>
      </c>
      <c r="I367" s="120">
        <v>45</v>
      </c>
      <c r="J367" s="120">
        <v>0.45</v>
      </c>
      <c r="K367" s="120"/>
      <c r="L367" s="120">
        <v>800</v>
      </c>
      <c r="M367" s="120">
        <v>700</v>
      </c>
      <c r="N367" s="120">
        <v>80</v>
      </c>
      <c r="O367" s="122">
        <v>10</v>
      </c>
    </row>
    <row r="370" spans="1:20" x14ac:dyDescent="0.25">
      <c r="A370" s="168" t="s">
        <v>61</v>
      </c>
      <c r="B370" s="168"/>
      <c r="C370" s="168"/>
      <c r="D370" s="168"/>
      <c r="E370" s="168"/>
      <c r="F370" s="168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</row>
    <row r="371" spans="1:20" x14ac:dyDescent="0.25">
      <c r="A371" s="168" t="s">
        <v>62</v>
      </c>
      <c r="B371" s="168"/>
      <c r="C371" s="168"/>
      <c r="D371" s="168"/>
      <c r="E371" s="168"/>
      <c r="F371" s="168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</row>
    <row r="372" spans="1:20" x14ac:dyDescent="0.25">
      <c r="A372" s="168" t="s">
        <v>63</v>
      </c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</row>
    <row r="373" spans="1:20" x14ac:dyDescent="0.25">
      <c r="A373" s="169" t="s">
        <v>64</v>
      </c>
      <c r="B373" s="169"/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</row>
    <row r="374" spans="1:20" x14ac:dyDescent="0.25">
      <c r="A374" s="169" t="s">
        <v>65</v>
      </c>
      <c r="B374" s="169"/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07"/>
      <c r="S374" s="107"/>
      <c r="T374" s="107"/>
    </row>
    <row r="375" spans="1:20" x14ac:dyDescent="0.25">
      <c r="A375" s="168" t="s">
        <v>66</v>
      </c>
      <c r="B375" s="168"/>
      <c r="C375" s="168"/>
      <c r="D375" s="168"/>
      <c r="E375" s="168"/>
      <c r="F375" s="168"/>
      <c r="G375" s="168"/>
      <c r="H375" s="168"/>
      <c r="I375" s="168"/>
      <c r="J375" s="168"/>
      <c r="K375" s="168"/>
      <c r="L375" s="168"/>
      <c r="M375" s="168"/>
      <c r="N375" s="168"/>
      <c r="O375" s="168"/>
      <c r="P375" s="168"/>
    </row>
    <row r="376" spans="1:20" x14ac:dyDescent="0.25">
      <c r="A376" s="168" t="s">
        <v>67</v>
      </c>
      <c r="B376" s="168"/>
      <c r="C376" s="168"/>
      <c r="D376" s="168"/>
      <c r="E376" s="168"/>
      <c r="F376" s="168"/>
      <c r="G376" s="168"/>
      <c r="H376" s="168"/>
      <c r="I376" s="168"/>
      <c r="J376" s="168"/>
      <c r="K376" s="168"/>
      <c r="L376" s="168"/>
      <c r="M376" s="168"/>
      <c r="N376" s="168"/>
      <c r="O376" s="168"/>
      <c r="P376" s="168"/>
    </row>
    <row r="377" spans="1:20" x14ac:dyDescent="0.25">
      <c r="A377" s="168" t="s">
        <v>68</v>
      </c>
      <c r="B377" s="168"/>
      <c r="C377" s="168"/>
      <c r="D377" s="168"/>
      <c r="E377" s="168"/>
      <c r="F377" s="168"/>
      <c r="G377" s="168"/>
      <c r="H377" s="168"/>
      <c r="I377" s="168"/>
      <c r="J377" s="168"/>
      <c r="K377" s="168"/>
      <c r="L377" s="168"/>
      <c r="M377" s="168"/>
      <c r="N377" s="168"/>
      <c r="O377" s="168"/>
      <c r="P377" s="168"/>
    </row>
    <row r="378" spans="1:20" x14ac:dyDescent="0.25">
      <c r="A378" s="168" t="s">
        <v>69</v>
      </c>
      <c r="B378" s="168"/>
      <c r="C378" s="168"/>
      <c r="D378" s="168"/>
      <c r="E378" s="168"/>
      <c r="F378" s="168"/>
      <c r="G378" s="168"/>
      <c r="H378" s="168"/>
      <c r="I378" s="168"/>
      <c r="J378" s="168"/>
      <c r="K378" s="168"/>
      <c r="L378" s="168"/>
      <c r="M378" s="168"/>
      <c r="N378" s="168"/>
      <c r="O378" s="168"/>
      <c r="P378" s="168"/>
    </row>
    <row r="379" spans="1:20" x14ac:dyDescent="0.25">
      <c r="A379" s="168" t="s">
        <v>70</v>
      </c>
      <c r="B379" s="168"/>
      <c r="C379" s="168"/>
      <c r="D379" s="168"/>
      <c r="E379" s="168"/>
      <c r="F379" s="168"/>
      <c r="G379" s="168"/>
      <c r="H379" s="168"/>
      <c r="I379" s="168"/>
      <c r="J379" s="168"/>
      <c r="K379" s="168"/>
      <c r="L379" s="168"/>
      <c r="M379" s="168"/>
      <c r="N379" s="168"/>
      <c r="O379" s="168"/>
      <c r="P379" s="168"/>
    </row>
    <row r="380" spans="1:20" x14ac:dyDescent="0.25">
      <c r="A380" s="168" t="s">
        <v>71</v>
      </c>
      <c r="B380" s="168"/>
      <c r="C380" s="168"/>
      <c r="D380" s="168"/>
      <c r="E380" s="168"/>
      <c r="F380" s="168"/>
      <c r="G380" s="168"/>
      <c r="H380" s="168"/>
      <c r="I380" s="168"/>
      <c r="J380" s="168"/>
      <c r="K380" s="168"/>
      <c r="L380" s="168"/>
      <c r="M380" s="168"/>
      <c r="N380" s="168"/>
      <c r="O380" s="168"/>
      <c r="P380" s="168"/>
    </row>
    <row r="381" spans="1:20" x14ac:dyDescent="0.25">
      <c r="A381" s="168" t="s">
        <v>72</v>
      </c>
      <c r="B381" s="168"/>
      <c r="C381" s="168"/>
      <c r="D381" s="168"/>
      <c r="E381" s="168"/>
      <c r="F381" s="168"/>
      <c r="G381" s="168"/>
      <c r="H381" s="168"/>
      <c r="I381" s="168"/>
      <c r="J381" s="168"/>
      <c r="K381" s="168"/>
      <c r="L381" s="168"/>
      <c r="M381" s="168"/>
      <c r="N381" s="168"/>
      <c r="O381" s="168"/>
      <c r="P381" s="168"/>
    </row>
    <row r="382" spans="1:20" x14ac:dyDescent="0.25">
      <c r="A382" s="168" t="s">
        <v>73</v>
      </c>
      <c r="B382" s="168"/>
      <c r="C382" s="168"/>
      <c r="D382" s="168"/>
      <c r="E382" s="168"/>
      <c r="F382" s="168"/>
      <c r="G382" s="168"/>
      <c r="H382" s="168"/>
      <c r="I382" s="168"/>
      <c r="J382" s="168"/>
      <c r="K382" s="168"/>
      <c r="L382" s="168"/>
      <c r="M382" s="168"/>
      <c r="N382" s="168"/>
      <c r="O382" s="168"/>
      <c r="P382" s="168"/>
    </row>
    <row r="383" spans="1:20" x14ac:dyDescent="0.25">
      <c r="A383" s="168" t="s">
        <v>74</v>
      </c>
      <c r="B383" s="168"/>
      <c r="C383" s="168"/>
      <c r="D383" s="168"/>
      <c r="E383" s="168"/>
      <c r="F383" s="168"/>
      <c r="G383" s="168"/>
      <c r="H383" s="168"/>
      <c r="I383" s="168"/>
      <c r="J383" s="168"/>
      <c r="K383" s="168"/>
      <c r="L383" s="168"/>
      <c r="M383" s="168"/>
      <c r="N383" s="168"/>
      <c r="O383" s="168"/>
      <c r="P383" s="168"/>
    </row>
  </sheetData>
  <mergeCells count="278">
    <mergeCell ref="A378:P378"/>
    <mergeCell ref="A379:P379"/>
    <mergeCell ref="A380:P380"/>
    <mergeCell ref="A381:P381"/>
    <mergeCell ref="A382:P382"/>
    <mergeCell ref="A383:P383"/>
    <mergeCell ref="A372:P372"/>
    <mergeCell ref="A373:T373"/>
    <mergeCell ref="A374:Q374"/>
    <mergeCell ref="A375:P375"/>
    <mergeCell ref="A376:P376"/>
    <mergeCell ref="A377:P377"/>
    <mergeCell ref="H335:K335"/>
    <mergeCell ref="L335:O335"/>
    <mergeCell ref="A343:O343"/>
    <mergeCell ref="A347:O347"/>
    <mergeCell ref="A370:P370"/>
    <mergeCell ref="A371:P371"/>
    <mergeCell ref="L324:O324"/>
    <mergeCell ref="A331:O331"/>
    <mergeCell ref="A334:O334"/>
    <mergeCell ref="A335:A336"/>
    <mergeCell ref="B335:B336"/>
    <mergeCell ref="C335:C336"/>
    <mergeCell ref="D335:D336"/>
    <mergeCell ref="E335:E336"/>
    <mergeCell ref="F335:F336"/>
    <mergeCell ref="G335:G336"/>
    <mergeCell ref="A322:O322"/>
    <mergeCell ref="A323:O323"/>
    <mergeCell ref="A324:A325"/>
    <mergeCell ref="B324:B325"/>
    <mergeCell ref="C324:C325"/>
    <mergeCell ref="D324:D325"/>
    <mergeCell ref="E324:E325"/>
    <mergeCell ref="F324:F325"/>
    <mergeCell ref="G324:G325"/>
    <mergeCell ref="H324:K324"/>
    <mergeCell ref="H300:K300"/>
    <mergeCell ref="L300:O300"/>
    <mergeCell ref="A309:O309"/>
    <mergeCell ref="A313:O313"/>
    <mergeCell ref="A320:O320"/>
    <mergeCell ref="A321:O321"/>
    <mergeCell ref="L290:O290"/>
    <mergeCell ref="A296:O296"/>
    <mergeCell ref="A299:O299"/>
    <mergeCell ref="A300:A301"/>
    <mergeCell ref="B300:B301"/>
    <mergeCell ref="C300:C301"/>
    <mergeCell ref="D300:D301"/>
    <mergeCell ref="E300:E301"/>
    <mergeCell ref="F300:F301"/>
    <mergeCell ref="G300:G301"/>
    <mergeCell ref="A288:O288"/>
    <mergeCell ref="A289:O289"/>
    <mergeCell ref="A290:A291"/>
    <mergeCell ref="B290:B291"/>
    <mergeCell ref="C290:C291"/>
    <mergeCell ref="D290:D291"/>
    <mergeCell ref="E290:E291"/>
    <mergeCell ref="F290:F291"/>
    <mergeCell ref="G290:G291"/>
    <mergeCell ref="H290:K290"/>
    <mergeCell ref="H268:K268"/>
    <mergeCell ref="L268:O268"/>
    <mergeCell ref="A276:O276"/>
    <mergeCell ref="A280:O280"/>
    <mergeCell ref="A286:O286"/>
    <mergeCell ref="A287:O287"/>
    <mergeCell ref="L258:O258"/>
    <mergeCell ref="A264:O264"/>
    <mergeCell ref="A267:O267"/>
    <mergeCell ref="A268:A269"/>
    <mergeCell ref="B268:B269"/>
    <mergeCell ref="C268:C269"/>
    <mergeCell ref="D268:D269"/>
    <mergeCell ref="E268:E269"/>
    <mergeCell ref="F268:F269"/>
    <mergeCell ref="G268:G269"/>
    <mergeCell ref="A256:O256"/>
    <mergeCell ref="A257:O257"/>
    <mergeCell ref="A258:A259"/>
    <mergeCell ref="B258:B259"/>
    <mergeCell ref="C258:C259"/>
    <mergeCell ref="D258:D259"/>
    <mergeCell ref="E258:E259"/>
    <mergeCell ref="F258:F259"/>
    <mergeCell ref="G258:G259"/>
    <mergeCell ref="H258:K258"/>
    <mergeCell ref="H233:K233"/>
    <mergeCell ref="L233:O233"/>
    <mergeCell ref="A242:O242"/>
    <mergeCell ref="A246:O246"/>
    <mergeCell ref="A254:O254"/>
    <mergeCell ref="A255:O255"/>
    <mergeCell ref="L223:O223"/>
    <mergeCell ref="A229:O229"/>
    <mergeCell ref="A232:O232"/>
    <mergeCell ref="A233:A234"/>
    <mergeCell ref="B233:B234"/>
    <mergeCell ref="C233:C234"/>
    <mergeCell ref="D233:D234"/>
    <mergeCell ref="E233:E234"/>
    <mergeCell ref="F233:F234"/>
    <mergeCell ref="G233:G234"/>
    <mergeCell ref="A221:O221"/>
    <mergeCell ref="A222:O222"/>
    <mergeCell ref="A223:A224"/>
    <mergeCell ref="B223:B224"/>
    <mergeCell ref="C223:C224"/>
    <mergeCell ref="D223:D224"/>
    <mergeCell ref="E223:E224"/>
    <mergeCell ref="F223:F224"/>
    <mergeCell ref="G223:G224"/>
    <mergeCell ref="H223:K223"/>
    <mergeCell ref="H201:K201"/>
    <mergeCell ref="L201:O201"/>
    <mergeCell ref="A209:O209"/>
    <mergeCell ref="A213:O213"/>
    <mergeCell ref="A219:O219"/>
    <mergeCell ref="A220:O220"/>
    <mergeCell ref="L191:O191"/>
    <mergeCell ref="A197:O197"/>
    <mergeCell ref="A200:O200"/>
    <mergeCell ref="A201:A202"/>
    <mergeCell ref="B201:B202"/>
    <mergeCell ref="C201:C202"/>
    <mergeCell ref="D201:D202"/>
    <mergeCell ref="E201:E202"/>
    <mergeCell ref="F201:F202"/>
    <mergeCell ref="G201:G202"/>
    <mergeCell ref="A189:O189"/>
    <mergeCell ref="A190:O190"/>
    <mergeCell ref="A191:A192"/>
    <mergeCell ref="B191:B192"/>
    <mergeCell ref="C191:C192"/>
    <mergeCell ref="D191:D192"/>
    <mergeCell ref="E191:E192"/>
    <mergeCell ref="F191:F192"/>
    <mergeCell ref="G191:G192"/>
    <mergeCell ref="H191:K191"/>
    <mergeCell ref="H167:K167"/>
    <mergeCell ref="L167:O167"/>
    <mergeCell ref="A175:O175"/>
    <mergeCell ref="A179:O179"/>
    <mergeCell ref="A187:O187"/>
    <mergeCell ref="A188:O188"/>
    <mergeCell ref="L157:O157"/>
    <mergeCell ref="A163:O163"/>
    <mergeCell ref="A166:O166"/>
    <mergeCell ref="A167:A168"/>
    <mergeCell ref="B167:B168"/>
    <mergeCell ref="C167:C168"/>
    <mergeCell ref="D167:D168"/>
    <mergeCell ref="E167:E168"/>
    <mergeCell ref="F167:F168"/>
    <mergeCell ref="G167:G168"/>
    <mergeCell ref="A155:O155"/>
    <mergeCell ref="A156:O156"/>
    <mergeCell ref="A157:A158"/>
    <mergeCell ref="B157:B158"/>
    <mergeCell ref="C157:C158"/>
    <mergeCell ref="D157:D158"/>
    <mergeCell ref="E157:E158"/>
    <mergeCell ref="F157:F158"/>
    <mergeCell ref="G157:G158"/>
    <mergeCell ref="H157:K157"/>
    <mergeCell ref="H132:K132"/>
    <mergeCell ref="L132:O132"/>
    <mergeCell ref="A141:O141"/>
    <mergeCell ref="A145:O145"/>
    <mergeCell ref="A153:O153"/>
    <mergeCell ref="A154:O154"/>
    <mergeCell ref="L121:O121"/>
    <mergeCell ref="A128:O128"/>
    <mergeCell ref="A131:O131"/>
    <mergeCell ref="A132:A133"/>
    <mergeCell ref="B132:B133"/>
    <mergeCell ref="C132:C133"/>
    <mergeCell ref="D132:D133"/>
    <mergeCell ref="E132:E133"/>
    <mergeCell ref="F132:F133"/>
    <mergeCell ref="G132:G133"/>
    <mergeCell ref="A119:O119"/>
    <mergeCell ref="A120:O120"/>
    <mergeCell ref="A121:A122"/>
    <mergeCell ref="B121:B122"/>
    <mergeCell ref="C121:C122"/>
    <mergeCell ref="D121:D122"/>
    <mergeCell ref="E121:E122"/>
    <mergeCell ref="F121:F122"/>
    <mergeCell ref="G121:G122"/>
    <mergeCell ref="H121:K121"/>
    <mergeCell ref="H98:K98"/>
    <mergeCell ref="L98:O98"/>
    <mergeCell ref="A107:O107"/>
    <mergeCell ref="A111:O111"/>
    <mergeCell ref="A117:O117"/>
    <mergeCell ref="A118:O118"/>
    <mergeCell ref="L88:O88"/>
    <mergeCell ref="A94:O94"/>
    <mergeCell ref="A97:O97"/>
    <mergeCell ref="A98:A99"/>
    <mergeCell ref="B98:B99"/>
    <mergeCell ref="C98:C99"/>
    <mergeCell ref="D98:D99"/>
    <mergeCell ref="E98:E99"/>
    <mergeCell ref="F98:F99"/>
    <mergeCell ref="G98:G99"/>
    <mergeCell ref="A86:O86"/>
    <mergeCell ref="A87:O87"/>
    <mergeCell ref="A88:A89"/>
    <mergeCell ref="B88:B89"/>
    <mergeCell ref="C88:C89"/>
    <mergeCell ref="D88:D89"/>
    <mergeCell ref="E88:E89"/>
    <mergeCell ref="F88:F89"/>
    <mergeCell ref="G88:G89"/>
    <mergeCell ref="H88:K88"/>
    <mergeCell ref="H64:K64"/>
    <mergeCell ref="L64:O64"/>
    <mergeCell ref="A72:O72"/>
    <mergeCell ref="A76:O76"/>
    <mergeCell ref="A84:O84"/>
    <mergeCell ref="A85:O85"/>
    <mergeCell ref="L53:O53"/>
    <mergeCell ref="A60:O60"/>
    <mergeCell ref="A63:O63"/>
    <mergeCell ref="A64:A65"/>
    <mergeCell ref="B64:B65"/>
    <mergeCell ref="C64:C65"/>
    <mergeCell ref="D64:D65"/>
    <mergeCell ref="E64:E65"/>
    <mergeCell ref="F64:F65"/>
    <mergeCell ref="G64:G65"/>
    <mergeCell ref="A51:O51"/>
    <mergeCell ref="A52:O52"/>
    <mergeCell ref="A53:A54"/>
    <mergeCell ref="B53:B54"/>
    <mergeCell ref="C53:C54"/>
    <mergeCell ref="D53:D54"/>
    <mergeCell ref="E53:E54"/>
    <mergeCell ref="F53:F54"/>
    <mergeCell ref="G53:G54"/>
    <mergeCell ref="H53:K53"/>
    <mergeCell ref="H30:K30"/>
    <mergeCell ref="L30:O30"/>
    <mergeCell ref="A38:O38"/>
    <mergeCell ref="A42:O42"/>
    <mergeCell ref="A49:O49"/>
    <mergeCell ref="A50:O50"/>
    <mergeCell ref="L20:O20"/>
    <mergeCell ref="A26:O26"/>
    <mergeCell ref="A29:O29"/>
    <mergeCell ref="A30:A31"/>
    <mergeCell ref="B30:B31"/>
    <mergeCell ref="C30:C31"/>
    <mergeCell ref="D30:D31"/>
    <mergeCell ref="E30:E31"/>
    <mergeCell ref="F30:F31"/>
    <mergeCell ref="G30:G31"/>
    <mergeCell ref="A12:O12"/>
    <mergeCell ref="A13:O13"/>
    <mergeCell ref="A14:O14"/>
    <mergeCell ref="A15:O15"/>
    <mergeCell ref="A16:O16"/>
    <mergeCell ref="A17:O17"/>
    <mergeCell ref="A18:O18"/>
    <mergeCell ref="A19:O19"/>
    <mergeCell ref="A20:A21"/>
    <mergeCell ref="B20:B21"/>
    <mergeCell ref="C20:C21"/>
    <mergeCell ref="D20:D21"/>
    <mergeCell ref="E20:E21"/>
    <mergeCell ref="F20:F21"/>
    <mergeCell ref="G20:G21"/>
    <mergeCell ref="H20:K20"/>
  </mergeCells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6"/>
  <sheetViews>
    <sheetView topLeftCell="A388" workbookViewId="0">
      <selection activeCell="B403" sqref="B403"/>
    </sheetView>
  </sheetViews>
  <sheetFormatPr defaultRowHeight="15" x14ac:dyDescent="0.25"/>
  <cols>
    <col min="2" max="2" width="27.140625" customWidth="1"/>
  </cols>
  <sheetData>
    <row r="1" spans="1:15" x14ac:dyDescent="0.25">
      <c r="I1" s="1"/>
      <c r="J1" s="1"/>
      <c r="K1" s="1"/>
      <c r="L1" s="1"/>
      <c r="M1" s="1"/>
      <c r="N1" s="1"/>
    </row>
    <row r="2" spans="1:15" x14ac:dyDescent="0.25">
      <c r="I2" s="1"/>
      <c r="J2" s="1"/>
      <c r="K2" s="1" t="s">
        <v>0</v>
      </c>
      <c r="L2" s="1"/>
      <c r="M2" s="1"/>
      <c r="N2" s="1"/>
    </row>
    <row r="3" spans="1:15" x14ac:dyDescent="0.25">
      <c r="I3" s="1"/>
      <c r="J3" s="1"/>
      <c r="K3" s="2"/>
      <c r="L3" s="2"/>
      <c r="M3" s="2"/>
      <c r="N3" s="2"/>
    </row>
    <row r="4" spans="1:15" x14ac:dyDescent="0.25">
      <c r="I4" s="1"/>
      <c r="J4" s="1"/>
      <c r="K4" s="1"/>
      <c r="L4" s="1"/>
      <c r="M4" s="1"/>
      <c r="N4" s="1"/>
    </row>
    <row r="5" spans="1:15" x14ac:dyDescent="0.25">
      <c r="I5" s="1"/>
      <c r="J5" s="1"/>
      <c r="K5" s="2"/>
      <c r="L5" s="2"/>
      <c r="M5" s="2"/>
      <c r="N5" s="2"/>
    </row>
    <row r="6" spans="1:15" x14ac:dyDescent="0.25">
      <c r="I6" s="1"/>
      <c r="J6" s="1"/>
      <c r="K6" s="3" t="s">
        <v>1</v>
      </c>
      <c r="L6" s="1"/>
      <c r="M6" s="1"/>
      <c r="N6" s="1"/>
    </row>
    <row r="7" spans="1:15" x14ac:dyDescent="0.25">
      <c r="I7" s="1"/>
      <c r="J7" s="1"/>
      <c r="K7" s="4"/>
      <c r="L7" s="4"/>
      <c r="M7" s="4"/>
      <c r="N7" s="4"/>
    </row>
    <row r="8" spans="1:15" x14ac:dyDescent="0.25">
      <c r="I8" s="1"/>
      <c r="J8" s="1"/>
      <c r="K8" s="2"/>
      <c r="L8" s="2"/>
      <c r="M8" s="2"/>
      <c r="N8" s="2"/>
    </row>
    <row r="9" spans="1:15" x14ac:dyDescent="0.25">
      <c r="I9" s="1"/>
      <c r="J9" s="1"/>
      <c r="K9" s="3" t="s">
        <v>2</v>
      </c>
      <c r="L9" s="1"/>
      <c r="M9" s="1"/>
      <c r="N9" s="1"/>
    </row>
    <row r="10" spans="1:15" x14ac:dyDescent="0.25">
      <c r="I10" s="1"/>
      <c r="J10" s="1"/>
      <c r="K10" s="3" t="s">
        <v>3</v>
      </c>
      <c r="L10" s="1"/>
      <c r="M10" s="1"/>
      <c r="N10" s="1"/>
    </row>
    <row r="12" spans="1:15" ht="15.75" x14ac:dyDescent="0.25">
      <c r="A12" s="143" t="s">
        <v>4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 x14ac:dyDescent="0.25">
      <c r="A13" s="144" t="s">
        <v>118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1:15" x14ac:dyDescent="0.25">
      <c r="A14" s="145" t="s">
        <v>5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x14ac:dyDescent="0.25">
      <c r="A15" s="145" t="s">
        <v>117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 x14ac:dyDescent="0.25">
      <c r="A16" s="146" t="s">
        <v>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</row>
    <row r="17" spans="1:15" x14ac:dyDescent="0.25">
      <c r="A17" s="147" t="s">
        <v>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x14ac:dyDescent="0.25">
      <c r="A18" s="148" t="s">
        <v>29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 x14ac:dyDescent="0.25">
      <c r="A19" s="149" t="s">
        <v>15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  <row r="20" spans="1:15" x14ac:dyDescent="0.25">
      <c r="A20" s="150" t="s">
        <v>16</v>
      </c>
      <c r="B20" s="152" t="s">
        <v>17</v>
      </c>
      <c r="C20" s="153" t="s">
        <v>18</v>
      </c>
      <c r="D20" s="153" t="s">
        <v>19</v>
      </c>
      <c r="E20" s="153" t="s">
        <v>20</v>
      </c>
      <c r="F20" s="153" t="s">
        <v>21</v>
      </c>
      <c r="G20" s="153" t="s">
        <v>22</v>
      </c>
      <c r="H20" s="153" t="s">
        <v>23</v>
      </c>
      <c r="I20" s="153"/>
      <c r="J20" s="153"/>
      <c r="K20" s="153"/>
      <c r="L20" s="153" t="s">
        <v>24</v>
      </c>
      <c r="M20" s="153"/>
      <c r="N20" s="153"/>
      <c r="O20" s="153"/>
    </row>
    <row r="21" spans="1:15" x14ac:dyDescent="0.25">
      <c r="A21" s="151"/>
      <c r="B21" s="152"/>
      <c r="C21" s="153"/>
      <c r="D21" s="153"/>
      <c r="E21" s="153"/>
      <c r="F21" s="153"/>
      <c r="G21" s="153"/>
      <c r="H21" s="81" t="s">
        <v>25</v>
      </c>
      <c r="I21" s="81" t="s">
        <v>26</v>
      </c>
      <c r="J21" s="81" t="s">
        <v>10</v>
      </c>
      <c r="K21" s="81" t="s">
        <v>11</v>
      </c>
      <c r="L21" s="81" t="s">
        <v>12</v>
      </c>
      <c r="M21" s="81" t="s">
        <v>27</v>
      </c>
      <c r="N21" s="81" t="s">
        <v>13</v>
      </c>
      <c r="O21" s="81" t="s">
        <v>14</v>
      </c>
    </row>
    <row r="22" spans="1:15" x14ac:dyDescent="0.25">
      <c r="A22" s="77"/>
      <c r="B22" s="19"/>
      <c r="C22" s="20">
        <v>0</v>
      </c>
      <c r="D22" s="21">
        <v>0</v>
      </c>
      <c r="E22" s="21">
        <v>0</v>
      </c>
      <c r="F22" s="21">
        <v>0</v>
      </c>
      <c r="G22" s="21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</row>
    <row r="23" spans="1:15" x14ac:dyDescent="0.25">
      <c r="A23" s="23"/>
      <c r="B23" s="19"/>
      <c r="C23" s="24">
        <v>0</v>
      </c>
      <c r="D23" s="25">
        <v>0</v>
      </c>
      <c r="E23" s="25">
        <v>0</v>
      </c>
      <c r="F23" s="25">
        <v>0</v>
      </c>
      <c r="G23" s="25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23"/>
      <c r="B24" s="26"/>
      <c r="C24" s="27">
        <v>0</v>
      </c>
      <c r="D24" s="28">
        <v>0</v>
      </c>
      <c r="E24" s="28">
        <v>0</v>
      </c>
      <c r="F24" s="28">
        <v>0</v>
      </c>
      <c r="G24" s="28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</row>
    <row r="25" spans="1:15" x14ac:dyDescent="0.25">
      <c r="A25" s="77"/>
      <c r="B25" s="37"/>
      <c r="C25" s="20">
        <v>0</v>
      </c>
      <c r="D25" s="21">
        <v>0</v>
      </c>
      <c r="E25" s="21">
        <v>0</v>
      </c>
      <c r="F25" s="21">
        <v>0</v>
      </c>
      <c r="G25" s="21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</row>
    <row r="26" spans="1:15" x14ac:dyDescent="0.25">
      <c r="A26" s="77"/>
      <c r="B26" s="36"/>
      <c r="C26" s="38">
        <v>0</v>
      </c>
      <c r="D26" s="21">
        <v>0</v>
      </c>
      <c r="E26" s="21">
        <v>0</v>
      </c>
      <c r="F26" s="21">
        <v>0</v>
      </c>
      <c r="G26" s="21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</row>
    <row r="27" spans="1:15" x14ac:dyDescent="0.25">
      <c r="A27" s="35"/>
      <c r="B27" s="81" t="s">
        <v>119</v>
      </c>
      <c r="C27" s="39">
        <f t="shared" ref="C27:O27" si="0">SUM(C22:C26)</f>
        <v>0</v>
      </c>
      <c r="D27" s="21">
        <f t="shared" si="0"/>
        <v>0</v>
      </c>
      <c r="E27" s="21">
        <f t="shared" si="0"/>
        <v>0</v>
      </c>
      <c r="F27" s="21">
        <f t="shared" si="0"/>
        <v>0</v>
      </c>
      <c r="G27" s="21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</row>
    <row r="28" spans="1:15" x14ac:dyDescent="0.25">
      <c r="A28" s="156" t="s">
        <v>28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</row>
    <row r="29" spans="1:15" x14ac:dyDescent="0.25">
      <c r="A29" s="12"/>
      <c r="B29" s="12"/>
      <c r="C29" s="76">
        <v>0</v>
      </c>
      <c r="D29" s="40">
        <v>0</v>
      </c>
      <c r="E29" s="40">
        <v>0</v>
      </c>
      <c r="F29" s="40">
        <v>0</v>
      </c>
      <c r="G29" s="40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</row>
    <row r="30" spans="1:15" x14ac:dyDescent="0.25">
      <c r="A30" s="12"/>
      <c r="B30" s="12"/>
      <c r="C30" s="76">
        <v>0</v>
      </c>
      <c r="D30" s="40">
        <v>0</v>
      </c>
      <c r="E30" s="40">
        <v>0</v>
      </c>
      <c r="F30" s="40">
        <v>0</v>
      </c>
      <c r="G30" s="40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</row>
    <row r="31" spans="1:15" x14ac:dyDescent="0.25">
      <c r="A31" s="12"/>
      <c r="B31" s="83" t="s">
        <v>120</v>
      </c>
      <c r="C31" s="76">
        <f t="shared" ref="C31:O31" si="1">SUM(C29:C30)</f>
        <v>0</v>
      </c>
      <c r="D31" s="40">
        <f t="shared" si="1"/>
        <v>0</v>
      </c>
      <c r="E31" s="40">
        <f t="shared" si="1"/>
        <v>0</v>
      </c>
      <c r="F31" s="40">
        <f t="shared" si="1"/>
        <v>0</v>
      </c>
      <c r="G31" s="40">
        <f t="shared" si="1"/>
        <v>0</v>
      </c>
      <c r="H31" s="41">
        <f t="shared" si="1"/>
        <v>0</v>
      </c>
      <c r="I31" s="41">
        <f t="shared" si="1"/>
        <v>0</v>
      </c>
      <c r="J31" s="41">
        <f t="shared" si="1"/>
        <v>0</v>
      </c>
      <c r="K31" s="41">
        <f t="shared" si="1"/>
        <v>0</v>
      </c>
      <c r="L31" s="41">
        <f t="shared" si="1"/>
        <v>0</v>
      </c>
      <c r="M31" s="41">
        <f t="shared" si="1"/>
        <v>0</v>
      </c>
      <c r="N31" s="41">
        <f t="shared" si="1"/>
        <v>0</v>
      </c>
      <c r="O31" s="41">
        <f t="shared" si="1"/>
        <v>0</v>
      </c>
    </row>
    <row r="32" spans="1:15" x14ac:dyDescent="0.25">
      <c r="A32" s="155" t="s">
        <v>30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</row>
    <row r="33" spans="1:15" x14ac:dyDescent="0.25">
      <c r="A33" s="157" t="s">
        <v>16</v>
      </c>
      <c r="B33" s="159" t="s">
        <v>17</v>
      </c>
      <c r="C33" s="154" t="s">
        <v>18</v>
      </c>
      <c r="D33" s="154" t="s">
        <v>19</v>
      </c>
      <c r="E33" s="154" t="s">
        <v>20</v>
      </c>
      <c r="F33" s="154" t="s">
        <v>21</v>
      </c>
      <c r="G33" s="154" t="s">
        <v>22</v>
      </c>
      <c r="H33" s="154" t="s">
        <v>23</v>
      </c>
      <c r="I33" s="154"/>
      <c r="J33" s="154"/>
      <c r="K33" s="154"/>
      <c r="L33" s="154" t="s">
        <v>24</v>
      </c>
      <c r="M33" s="154"/>
      <c r="N33" s="154"/>
      <c r="O33" s="154"/>
    </row>
    <row r="34" spans="1:15" x14ac:dyDescent="0.25">
      <c r="A34" s="158"/>
      <c r="B34" s="159"/>
      <c r="C34" s="154"/>
      <c r="D34" s="154"/>
      <c r="E34" s="154"/>
      <c r="F34" s="154"/>
      <c r="G34" s="154"/>
      <c r="H34" s="82" t="s">
        <v>25</v>
      </c>
      <c r="I34" s="82" t="s">
        <v>26</v>
      </c>
      <c r="J34" s="82" t="s">
        <v>10</v>
      </c>
      <c r="K34" s="82" t="s">
        <v>11</v>
      </c>
      <c r="L34" s="82" t="s">
        <v>12</v>
      </c>
      <c r="M34" s="82" t="s">
        <v>27</v>
      </c>
      <c r="N34" s="82" t="s">
        <v>13</v>
      </c>
      <c r="O34" s="82" t="s">
        <v>14</v>
      </c>
    </row>
    <row r="35" spans="1:15" x14ac:dyDescent="0.25">
      <c r="A35" s="5"/>
      <c r="B35" s="6"/>
      <c r="C35" s="13">
        <v>0</v>
      </c>
      <c r="D35" s="7">
        <v>0</v>
      </c>
      <c r="E35" s="7">
        <v>0</v>
      </c>
      <c r="F35" s="7">
        <v>0</v>
      </c>
      <c r="G35" s="7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</row>
    <row r="36" spans="1:15" x14ac:dyDescent="0.25">
      <c r="A36" s="8"/>
      <c r="B36" s="6"/>
      <c r="C36" s="14">
        <v>0</v>
      </c>
      <c r="D36" s="9">
        <v>0</v>
      </c>
      <c r="E36" s="9">
        <v>0</v>
      </c>
      <c r="F36" s="9">
        <v>0</v>
      </c>
      <c r="G36" s="9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</row>
    <row r="37" spans="1:15" x14ac:dyDescent="0.25">
      <c r="A37" s="8"/>
      <c r="B37" s="10"/>
      <c r="C37" s="15">
        <v>0</v>
      </c>
      <c r="D37" s="11">
        <v>0</v>
      </c>
      <c r="E37" s="11">
        <v>0</v>
      </c>
      <c r="F37" s="11">
        <v>0</v>
      </c>
      <c r="G37" s="11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</row>
    <row r="38" spans="1:15" x14ac:dyDescent="0.25">
      <c r="A38" s="5"/>
      <c r="B38" s="42"/>
      <c r="C38" s="13">
        <v>0</v>
      </c>
      <c r="D38" s="7">
        <v>0</v>
      </c>
      <c r="E38" s="7">
        <v>0</v>
      </c>
      <c r="F38" s="7">
        <v>0</v>
      </c>
      <c r="G38" s="7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</row>
    <row r="39" spans="1:15" x14ac:dyDescent="0.25">
      <c r="A39" s="30"/>
      <c r="B39" s="43"/>
      <c r="C39" s="31">
        <v>0</v>
      </c>
      <c r="D39" s="32">
        <v>0</v>
      </c>
      <c r="E39" s="32">
        <v>0</v>
      </c>
      <c r="F39" s="32">
        <v>0</v>
      </c>
      <c r="G39" s="32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</row>
    <row r="40" spans="1:15" x14ac:dyDescent="0.25">
      <c r="A40" s="77"/>
      <c r="B40" s="37"/>
      <c r="C40" s="20">
        <v>0</v>
      </c>
      <c r="D40" s="49">
        <v>0</v>
      </c>
      <c r="E40" s="49">
        <v>0</v>
      </c>
      <c r="F40" s="49">
        <v>0</v>
      </c>
      <c r="G40" s="49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</row>
    <row r="41" spans="1:15" x14ac:dyDescent="0.25">
      <c r="A41" s="30"/>
      <c r="B41" s="36"/>
      <c r="C41" s="38">
        <v>0</v>
      </c>
      <c r="D41" s="21">
        <v>0</v>
      </c>
      <c r="E41" s="21">
        <v>0</v>
      </c>
      <c r="F41" s="21">
        <v>0</v>
      </c>
      <c r="G41" s="21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</row>
    <row r="42" spans="1:15" x14ac:dyDescent="0.25">
      <c r="A42" s="45"/>
      <c r="B42" s="84" t="s">
        <v>121</v>
      </c>
      <c r="C42" s="34">
        <f t="shared" ref="C42:O42" si="2">SUM(C35:C41)</f>
        <v>0</v>
      </c>
      <c r="D42" s="32">
        <f t="shared" si="2"/>
        <v>0</v>
      </c>
      <c r="E42" s="32">
        <f t="shared" si="2"/>
        <v>0</v>
      </c>
      <c r="F42" s="32">
        <f t="shared" si="2"/>
        <v>0</v>
      </c>
      <c r="G42" s="32">
        <f t="shared" si="2"/>
        <v>0</v>
      </c>
      <c r="H42" s="33">
        <f t="shared" si="2"/>
        <v>0</v>
      </c>
      <c r="I42" s="33">
        <f t="shared" si="2"/>
        <v>0</v>
      </c>
      <c r="J42" s="33">
        <f t="shared" si="2"/>
        <v>0</v>
      </c>
      <c r="K42" s="33">
        <f t="shared" si="2"/>
        <v>0</v>
      </c>
      <c r="L42" s="33">
        <f t="shared" si="2"/>
        <v>0</v>
      </c>
      <c r="M42" s="33">
        <f t="shared" si="2"/>
        <v>0</v>
      </c>
      <c r="N42" s="33">
        <f t="shared" si="2"/>
        <v>0</v>
      </c>
      <c r="O42" s="33">
        <f t="shared" si="2"/>
        <v>0</v>
      </c>
    </row>
    <row r="43" spans="1:15" x14ac:dyDescent="0.25">
      <c r="A43" s="155" t="s">
        <v>31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</row>
    <row r="44" spans="1:15" x14ac:dyDescent="0.25">
      <c r="A44" s="12"/>
      <c r="B44" s="12"/>
      <c r="C44" s="76">
        <v>0</v>
      </c>
      <c r="D44" s="40">
        <v>0</v>
      </c>
      <c r="E44" s="40">
        <v>0</v>
      </c>
      <c r="F44" s="40">
        <v>0</v>
      </c>
      <c r="G44" s="40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</row>
    <row r="45" spans="1:15" x14ac:dyDescent="0.25">
      <c r="A45" s="12"/>
      <c r="B45" s="12"/>
      <c r="C45" s="76">
        <v>0</v>
      </c>
      <c r="D45" s="40">
        <v>0</v>
      </c>
      <c r="E45" s="40">
        <v>0</v>
      </c>
      <c r="F45" s="40">
        <v>0</v>
      </c>
      <c r="G45" s="40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</row>
    <row r="46" spans="1:15" x14ac:dyDescent="0.25">
      <c r="A46" s="12"/>
      <c r="B46" s="83" t="s">
        <v>122</v>
      </c>
      <c r="C46" s="76">
        <f t="shared" ref="C46:O46" si="3">SUM(C44:C45)</f>
        <v>0</v>
      </c>
      <c r="D46" s="40">
        <f t="shared" si="3"/>
        <v>0</v>
      </c>
      <c r="E46" s="40">
        <f t="shared" si="3"/>
        <v>0</v>
      </c>
      <c r="F46" s="40">
        <f t="shared" si="3"/>
        <v>0</v>
      </c>
      <c r="G46" s="40">
        <f t="shared" si="3"/>
        <v>0</v>
      </c>
      <c r="H46" s="41">
        <f t="shared" si="3"/>
        <v>0</v>
      </c>
      <c r="I46" s="41">
        <f t="shared" si="3"/>
        <v>0</v>
      </c>
      <c r="J46" s="41">
        <f t="shared" si="3"/>
        <v>0</v>
      </c>
      <c r="K46" s="41">
        <f t="shared" si="3"/>
        <v>0</v>
      </c>
      <c r="L46" s="41">
        <f t="shared" si="3"/>
        <v>0</v>
      </c>
      <c r="M46" s="41">
        <f t="shared" si="3"/>
        <v>0</v>
      </c>
      <c r="N46" s="41">
        <f t="shared" si="3"/>
        <v>0</v>
      </c>
      <c r="O46" s="41">
        <f t="shared" si="3"/>
        <v>0</v>
      </c>
    </row>
    <row r="47" spans="1:15" x14ac:dyDescent="0.25">
      <c r="A47" s="155" t="s">
        <v>32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</row>
    <row r="48" spans="1:15" x14ac:dyDescent="0.25">
      <c r="A48" s="12"/>
      <c r="B48" s="12"/>
      <c r="C48" s="76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</row>
    <row r="49" spans="1:15" x14ac:dyDescent="0.25">
      <c r="A49" s="12"/>
      <c r="B49" s="12"/>
      <c r="C49" s="76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</row>
    <row r="50" spans="1:15" x14ac:dyDescent="0.25">
      <c r="A50" s="12"/>
      <c r="B50" s="12"/>
      <c r="C50" s="76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</row>
    <row r="51" spans="1:15" x14ac:dyDescent="0.25">
      <c r="A51" s="12"/>
      <c r="B51" s="12"/>
      <c r="C51" s="76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</row>
    <row r="52" spans="1:15" x14ac:dyDescent="0.25">
      <c r="A52" s="12"/>
      <c r="B52" s="83" t="s">
        <v>123</v>
      </c>
      <c r="C52" s="76">
        <f t="shared" ref="C52:O52" si="4">SUM(C48:C51)</f>
        <v>0</v>
      </c>
      <c r="D52" s="40">
        <f t="shared" si="4"/>
        <v>0</v>
      </c>
      <c r="E52" s="40">
        <f t="shared" si="4"/>
        <v>0</v>
      </c>
      <c r="F52" s="40">
        <f t="shared" si="4"/>
        <v>0</v>
      </c>
      <c r="G52" s="40">
        <f t="shared" si="4"/>
        <v>0</v>
      </c>
      <c r="H52" s="40">
        <f t="shared" si="4"/>
        <v>0</v>
      </c>
      <c r="I52" s="41">
        <f t="shared" si="4"/>
        <v>0</v>
      </c>
      <c r="J52" s="41">
        <f t="shared" si="4"/>
        <v>0</v>
      </c>
      <c r="K52" s="41">
        <f t="shared" si="4"/>
        <v>0</v>
      </c>
      <c r="L52" s="41">
        <f t="shared" si="4"/>
        <v>0</v>
      </c>
      <c r="M52" s="41">
        <f t="shared" si="4"/>
        <v>0</v>
      </c>
      <c r="N52" s="41">
        <f t="shared" si="4"/>
        <v>0</v>
      </c>
      <c r="O52" s="41">
        <f t="shared" si="4"/>
        <v>0</v>
      </c>
    </row>
    <row r="53" spans="1:15" x14ac:dyDescent="0.25">
      <c r="A53" s="12"/>
      <c r="B53" s="83" t="s">
        <v>33</v>
      </c>
      <c r="C53" s="48">
        <f t="shared" ref="C53:I53" si="5">C27+C31+C42+C46+C52</f>
        <v>0</v>
      </c>
      <c r="D53" s="40">
        <f t="shared" si="5"/>
        <v>0</v>
      </c>
      <c r="E53" s="40">
        <f t="shared" si="5"/>
        <v>0</v>
      </c>
      <c r="F53" s="40">
        <f t="shared" si="5"/>
        <v>0</v>
      </c>
      <c r="G53" s="40">
        <f t="shared" si="5"/>
        <v>0</v>
      </c>
      <c r="H53" s="40">
        <f t="shared" si="5"/>
        <v>0</v>
      </c>
      <c r="I53" s="41">
        <f t="shared" si="5"/>
        <v>0</v>
      </c>
      <c r="J53" s="41">
        <f>J27+J52</f>
        <v>0</v>
      </c>
      <c r="K53" s="41">
        <f>K27+K31+K42+K46+K52</f>
        <v>0</v>
      </c>
      <c r="L53" s="41">
        <f>L27+L31+L42+L46+L52</f>
        <v>0</v>
      </c>
      <c r="M53" s="41">
        <f>M27+M31+M42+M46+M52</f>
        <v>0</v>
      </c>
      <c r="N53" s="41">
        <f>N27+N31+N42+N46+N52</f>
        <v>0</v>
      </c>
      <c r="O53" s="41">
        <f>O27+O31+O42+O46+O52</f>
        <v>0</v>
      </c>
    </row>
    <row r="54" spans="1:15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5">
      <c r="A55" s="146" t="s">
        <v>6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</row>
    <row r="56" spans="1:15" x14ac:dyDescent="0.25">
      <c r="A56" s="147" t="s">
        <v>34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</row>
    <row r="57" spans="1:15" x14ac:dyDescent="0.25">
      <c r="A57" s="148" t="s">
        <v>29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</row>
    <row r="58" spans="1:15" x14ac:dyDescent="0.25">
      <c r="A58" s="149" t="s">
        <v>15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</row>
    <row r="59" spans="1:15" ht="14.45" customHeight="1" x14ac:dyDescent="0.25">
      <c r="A59" s="157" t="s">
        <v>16</v>
      </c>
      <c r="B59" s="159" t="s">
        <v>17</v>
      </c>
      <c r="C59" s="154" t="s">
        <v>18</v>
      </c>
      <c r="D59" s="154" t="s">
        <v>19</v>
      </c>
      <c r="E59" s="154" t="s">
        <v>20</v>
      </c>
      <c r="F59" s="154" t="s">
        <v>21</v>
      </c>
      <c r="G59" s="154" t="s">
        <v>22</v>
      </c>
      <c r="H59" s="154" t="s">
        <v>23</v>
      </c>
      <c r="I59" s="154"/>
      <c r="J59" s="154"/>
      <c r="K59" s="154"/>
      <c r="L59" s="154" t="s">
        <v>24</v>
      </c>
      <c r="M59" s="154"/>
      <c r="N59" s="154"/>
      <c r="O59" s="154"/>
    </row>
    <row r="60" spans="1:15" x14ac:dyDescent="0.25">
      <c r="A60" s="158"/>
      <c r="B60" s="159"/>
      <c r="C60" s="154"/>
      <c r="D60" s="154"/>
      <c r="E60" s="154"/>
      <c r="F60" s="154"/>
      <c r="G60" s="154"/>
      <c r="H60" s="82" t="s">
        <v>25</v>
      </c>
      <c r="I60" s="82" t="s">
        <v>26</v>
      </c>
      <c r="J60" s="82" t="s">
        <v>10</v>
      </c>
      <c r="K60" s="82" t="s">
        <v>11</v>
      </c>
      <c r="L60" s="82" t="s">
        <v>12</v>
      </c>
      <c r="M60" s="82" t="s">
        <v>27</v>
      </c>
      <c r="N60" s="82" t="s">
        <v>13</v>
      </c>
      <c r="O60" s="82" t="s">
        <v>14</v>
      </c>
    </row>
    <row r="61" spans="1:15" x14ac:dyDescent="0.25">
      <c r="A61" s="77"/>
      <c r="B61" s="19"/>
      <c r="C61" s="20">
        <v>0</v>
      </c>
      <c r="D61" s="21">
        <v>0</v>
      </c>
      <c r="E61" s="21">
        <v>0</v>
      </c>
      <c r="F61" s="21">
        <v>0</v>
      </c>
      <c r="G61" s="21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</row>
    <row r="62" spans="1:15" x14ac:dyDescent="0.25">
      <c r="A62" s="23"/>
      <c r="B62" s="19"/>
      <c r="C62" s="24">
        <v>0</v>
      </c>
      <c r="D62" s="25">
        <v>0</v>
      </c>
      <c r="E62" s="25">
        <v>0</v>
      </c>
      <c r="F62" s="25">
        <v>0</v>
      </c>
      <c r="G62" s="25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</row>
    <row r="63" spans="1:15" x14ac:dyDescent="0.25">
      <c r="A63" s="23"/>
      <c r="B63" s="26"/>
      <c r="C63" s="27">
        <v>0</v>
      </c>
      <c r="D63" s="28">
        <v>0</v>
      </c>
      <c r="E63" s="28">
        <v>0</v>
      </c>
      <c r="F63" s="28">
        <v>0</v>
      </c>
      <c r="G63" s="28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</row>
    <row r="64" spans="1:15" x14ac:dyDescent="0.25">
      <c r="A64" s="77"/>
      <c r="B64" s="37"/>
      <c r="C64" s="20">
        <v>0</v>
      </c>
      <c r="D64" s="21">
        <v>0</v>
      </c>
      <c r="E64" s="21">
        <v>0</v>
      </c>
      <c r="F64" s="21">
        <v>0</v>
      </c>
      <c r="G64" s="21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</row>
    <row r="65" spans="1:15" x14ac:dyDescent="0.25">
      <c r="A65" s="77"/>
      <c r="B65" s="36"/>
      <c r="C65" s="38">
        <v>0</v>
      </c>
      <c r="D65" s="21">
        <v>0</v>
      </c>
      <c r="E65" s="21">
        <v>0</v>
      </c>
      <c r="F65" s="21">
        <v>0</v>
      </c>
      <c r="G65" s="21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</row>
    <row r="66" spans="1:15" x14ac:dyDescent="0.25">
      <c r="A66" s="35"/>
      <c r="B66" s="81" t="s">
        <v>119</v>
      </c>
      <c r="C66" s="39">
        <f t="shared" ref="C66:O66" si="6">SUM(C61:C65)</f>
        <v>0</v>
      </c>
      <c r="D66" s="21">
        <f t="shared" si="6"/>
        <v>0</v>
      </c>
      <c r="E66" s="21">
        <f t="shared" si="6"/>
        <v>0</v>
      </c>
      <c r="F66" s="21">
        <f t="shared" si="6"/>
        <v>0</v>
      </c>
      <c r="G66" s="21">
        <f t="shared" si="6"/>
        <v>0</v>
      </c>
      <c r="H66" s="22">
        <f t="shared" si="6"/>
        <v>0</v>
      </c>
      <c r="I66" s="22">
        <f t="shared" si="6"/>
        <v>0</v>
      </c>
      <c r="J66" s="22">
        <f t="shared" si="6"/>
        <v>0</v>
      </c>
      <c r="K66" s="22">
        <f t="shared" si="6"/>
        <v>0</v>
      </c>
      <c r="L66" s="22">
        <f t="shared" si="6"/>
        <v>0</v>
      </c>
      <c r="M66" s="22">
        <f t="shared" si="6"/>
        <v>0</v>
      </c>
      <c r="N66" s="22">
        <f t="shared" si="6"/>
        <v>0</v>
      </c>
      <c r="O66" s="22">
        <f t="shared" si="6"/>
        <v>0</v>
      </c>
    </row>
    <row r="67" spans="1:15" x14ac:dyDescent="0.25">
      <c r="A67" s="156" t="s">
        <v>28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</row>
    <row r="68" spans="1:15" x14ac:dyDescent="0.25">
      <c r="A68" s="12"/>
      <c r="B68" s="12"/>
      <c r="C68" s="79">
        <v>0</v>
      </c>
      <c r="D68" s="40">
        <v>0</v>
      </c>
      <c r="E68" s="40">
        <v>0</v>
      </c>
      <c r="F68" s="40">
        <v>0</v>
      </c>
      <c r="G68" s="40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</row>
    <row r="69" spans="1:15" x14ac:dyDescent="0.25">
      <c r="A69" s="12"/>
      <c r="B69" s="12"/>
      <c r="C69" s="79">
        <v>0</v>
      </c>
      <c r="D69" s="40">
        <v>0</v>
      </c>
      <c r="E69" s="40">
        <v>0</v>
      </c>
      <c r="F69" s="40">
        <v>0</v>
      </c>
      <c r="G69" s="40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</row>
    <row r="70" spans="1:15" x14ac:dyDescent="0.25">
      <c r="A70" s="12"/>
      <c r="B70" s="83" t="s">
        <v>120</v>
      </c>
      <c r="C70" s="79">
        <f t="shared" ref="C70:O70" si="7">SUM(C68:C69)</f>
        <v>0</v>
      </c>
      <c r="D70" s="40">
        <f t="shared" si="7"/>
        <v>0</v>
      </c>
      <c r="E70" s="40">
        <f t="shared" si="7"/>
        <v>0</v>
      </c>
      <c r="F70" s="40">
        <f t="shared" si="7"/>
        <v>0</v>
      </c>
      <c r="G70" s="40">
        <f t="shared" si="7"/>
        <v>0</v>
      </c>
      <c r="H70" s="41">
        <f t="shared" si="7"/>
        <v>0</v>
      </c>
      <c r="I70" s="41">
        <f t="shared" si="7"/>
        <v>0</v>
      </c>
      <c r="J70" s="41">
        <f t="shared" si="7"/>
        <v>0</v>
      </c>
      <c r="K70" s="41">
        <f t="shared" si="7"/>
        <v>0</v>
      </c>
      <c r="L70" s="41">
        <f t="shared" si="7"/>
        <v>0</v>
      </c>
      <c r="M70" s="41">
        <f t="shared" si="7"/>
        <v>0</v>
      </c>
      <c r="N70" s="41">
        <f t="shared" si="7"/>
        <v>0</v>
      </c>
      <c r="O70" s="41">
        <f t="shared" si="7"/>
        <v>0</v>
      </c>
    </row>
    <row r="71" spans="1:15" x14ac:dyDescent="0.25">
      <c r="A71" s="155" t="s">
        <v>30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</row>
    <row r="72" spans="1:15" ht="14.45" customHeight="1" x14ac:dyDescent="0.25">
      <c r="A72" s="157" t="s">
        <v>16</v>
      </c>
      <c r="B72" s="159" t="s">
        <v>17</v>
      </c>
      <c r="C72" s="154" t="s">
        <v>18</v>
      </c>
      <c r="D72" s="154" t="s">
        <v>19</v>
      </c>
      <c r="E72" s="154" t="s">
        <v>20</v>
      </c>
      <c r="F72" s="154" t="s">
        <v>21</v>
      </c>
      <c r="G72" s="154" t="s">
        <v>22</v>
      </c>
      <c r="H72" s="154" t="s">
        <v>23</v>
      </c>
      <c r="I72" s="154"/>
      <c r="J72" s="154"/>
      <c r="K72" s="154"/>
      <c r="L72" s="154" t="s">
        <v>24</v>
      </c>
      <c r="M72" s="154"/>
      <c r="N72" s="154"/>
      <c r="O72" s="154"/>
    </row>
    <row r="73" spans="1:15" x14ac:dyDescent="0.25">
      <c r="A73" s="158"/>
      <c r="B73" s="159"/>
      <c r="C73" s="154"/>
      <c r="D73" s="154"/>
      <c r="E73" s="154"/>
      <c r="F73" s="154"/>
      <c r="G73" s="154"/>
      <c r="H73" s="82" t="s">
        <v>25</v>
      </c>
      <c r="I73" s="82" t="s">
        <v>26</v>
      </c>
      <c r="J73" s="82" t="s">
        <v>10</v>
      </c>
      <c r="K73" s="82" t="s">
        <v>11</v>
      </c>
      <c r="L73" s="82" t="s">
        <v>12</v>
      </c>
      <c r="M73" s="82" t="s">
        <v>27</v>
      </c>
      <c r="N73" s="82" t="s">
        <v>13</v>
      </c>
      <c r="O73" s="82" t="s">
        <v>14</v>
      </c>
    </row>
    <row r="74" spans="1:15" x14ac:dyDescent="0.25">
      <c r="A74" s="5"/>
      <c r="B74" s="6"/>
      <c r="C74" s="13">
        <v>0</v>
      </c>
      <c r="D74" s="7">
        <v>0</v>
      </c>
      <c r="E74" s="7">
        <v>0</v>
      </c>
      <c r="F74" s="7">
        <v>0</v>
      </c>
      <c r="G74" s="7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</row>
    <row r="75" spans="1:15" x14ac:dyDescent="0.25">
      <c r="A75" s="8"/>
      <c r="B75" s="6"/>
      <c r="C75" s="14">
        <v>0</v>
      </c>
      <c r="D75" s="9">
        <v>0</v>
      </c>
      <c r="E75" s="9">
        <v>0</v>
      </c>
      <c r="F75" s="9">
        <v>0</v>
      </c>
      <c r="G75" s="9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</row>
    <row r="76" spans="1:15" x14ac:dyDescent="0.25">
      <c r="A76" s="8"/>
      <c r="B76" s="10"/>
      <c r="C76" s="15">
        <v>0</v>
      </c>
      <c r="D76" s="11">
        <v>0</v>
      </c>
      <c r="E76" s="11">
        <v>0</v>
      </c>
      <c r="F76" s="11">
        <v>0</v>
      </c>
      <c r="G76" s="11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</row>
    <row r="77" spans="1:15" x14ac:dyDescent="0.25">
      <c r="A77" s="5"/>
      <c r="B77" s="42"/>
      <c r="C77" s="13">
        <v>0</v>
      </c>
      <c r="D77" s="7">
        <v>0</v>
      </c>
      <c r="E77" s="7">
        <v>0</v>
      </c>
      <c r="F77" s="7">
        <v>0</v>
      </c>
      <c r="G77" s="7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</row>
    <row r="78" spans="1:15" x14ac:dyDescent="0.25">
      <c r="A78" s="30"/>
      <c r="B78" s="43"/>
      <c r="C78" s="31">
        <v>0</v>
      </c>
      <c r="D78" s="32">
        <v>0</v>
      </c>
      <c r="E78" s="32">
        <v>0</v>
      </c>
      <c r="F78" s="32">
        <v>0</v>
      </c>
      <c r="G78" s="32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</row>
    <row r="79" spans="1:15" x14ac:dyDescent="0.25">
      <c r="A79" s="77"/>
      <c r="B79" s="37"/>
      <c r="C79" s="20">
        <v>0</v>
      </c>
      <c r="D79" s="49">
        <v>0</v>
      </c>
      <c r="E79" s="49">
        <v>0</v>
      </c>
      <c r="F79" s="49">
        <v>0</v>
      </c>
      <c r="G79" s="49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</row>
    <row r="80" spans="1:15" x14ac:dyDescent="0.25">
      <c r="A80" s="30"/>
      <c r="B80" s="36"/>
      <c r="C80" s="38">
        <v>0</v>
      </c>
      <c r="D80" s="21">
        <v>0</v>
      </c>
      <c r="E80" s="21">
        <v>0</v>
      </c>
      <c r="F80" s="21">
        <v>0</v>
      </c>
      <c r="G80" s="21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</row>
    <row r="81" spans="1:15" x14ac:dyDescent="0.25">
      <c r="A81" s="45"/>
      <c r="B81" s="84" t="s">
        <v>121</v>
      </c>
      <c r="C81" s="34">
        <f t="shared" ref="C81:O81" si="8">SUM(C74:C80)</f>
        <v>0</v>
      </c>
      <c r="D81" s="32">
        <f t="shared" si="8"/>
        <v>0</v>
      </c>
      <c r="E81" s="32">
        <f t="shared" si="8"/>
        <v>0</v>
      </c>
      <c r="F81" s="32">
        <f t="shared" si="8"/>
        <v>0</v>
      </c>
      <c r="G81" s="32">
        <f t="shared" si="8"/>
        <v>0</v>
      </c>
      <c r="H81" s="33">
        <f t="shared" si="8"/>
        <v>0</v>
      </c>
      <c r="I81" s="33">
        <f t="shared" si="8"/>
        <v>0</v>
      </c>
      <c r="J81" s="33">
        <f t="shared" si="8"/>
        <v>0</v>
      </c>
      <c r="K81" s="33">
        <f t="shared" si="8"/>
        <v>0</v>
      </c>
      <c r="L81" s="33">
        <f t="shared" si="8"/>
        <v>0</v>
      </c>
      <c r="M81" s="33">
        <f t="shared" si="8"/>
        <v>0</v>
      </c>
      <c r="N81" s="33">
        <f t="shared" si="8"/>
        <v>0</v>
      </c>
      <c r="O81" s="33">
        <f t="shared" si="8"/>
        <v>0</v>
      </c>
    </row>
    <row r="82" spans="1:15" x14ac:dyDescent="0.25">
      <c r="A82" s="155" t="s">
        <v>31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</row>
    <row r="83" spans="1:15" x14ac:dyDescent="0.25">
      <c r="A83" s="12"/>
      <c r="B83" s="12"/>
      <c r="C83" s="79">
        <v>0</v>
      </c>
      <c r="D83" s="40">
        <v>0</v>
      </c>
      <c r="E83" s="40">
        <v>0</v>
      </c>
      <c r="F83" s="40">
        <v>0</v>
      </c>
      <c r="G83" s="40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</row>
    <row r="84" spans="1:15" x14ac:dyDescent="0.25">
      <c r="A84" s="12"/>
      <c r="B84" s="12"/>
      <c r="C84" s="79">
        <v>0</v>
      </c>
      <c r="D84" s="40">
        <v>0</v>
      </c>
      <c r="E84" s="40">
        <v>0</v>
      </c>
      <c r="F84" s="40">
        <v>0</v>
      </c>
      <c r="G84" s="40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</row>
    <row r="85" spans="1:15" x14ac:dyDescent="0.25">
      <c r="A85" s="12"/>
      <c r="B85" s="83" t="s">
        <v>122</v>
      </c>
      <c r="C85" s="79">
        <f t="shared" ref="C85:O85" si="9">SUM(C83:C84)</f>
        <v>0</v>
      </c>
      <c r="D85" s="40">
        <f t="shared" si="9"/>
        <v>0</v>
      </c>
      <c r="E85" s="40">
        <f t="shared" si="9"/>
        <v>0</v>
      </c>
      <c r="F85" s="40">
        <f t="shared" si="9"/>
        <v>0</v>
      </c>
      <c r="G85" s="40">
        <f t="shared" si="9"/>
        <v>0</v>
      </c>
      <c r="H85" s="41">
        <f t="shared" si="9"/>
        <v>0</v>
      </c>
      <c r="I85" s="41">
        <f t="shared" si="9"/>
        <v>0</v>
      </c>
      <c r="J85" s="41">
        <f t="shared" si="9"/>
        <v>0</v>
      </c>
      <c r="K85" s="41">
        <f t="shared" si="9"/>
        <v>0</v>
      </c>
      <c r="L85" s="41">
        <f t="shared" si="9"/>
        <v>0</v>
      </c>
      <c r="M85" s="41">
        <f t="shared" si="9"/>
        <v>0</v>
      </c>
      <c r="N85" s="41">
        <f t="shared" si="9"/>
        <v>0</v>
      </c>
      <c r="O85" s="41">
        <f t="shared" si="9"/>
        <v>0</v>
      </c>
    </row>
    <row r="86" spans="1:15" x14ac:dyDescent="0.25">
      <c r="A86" s="155" t="s">
        <v>32</v>
      </c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</row>
    <row r="87" spans="1:15" x14ac:dyDescent="0.25">
      <c r="A87" s="12"/>
      <c r="B87" s="12"/>
      <c r="C87" s="79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1">
        <v>0</v>
      </c>
      <c r="J87" s="41">
        <v>0</v>
      </c>
      <c r="K87" s="41">
        <v>0</v>
      </c>
      <c r="L87" s="41">
        <v>0</v>
      </c>
      <c r="M87" s="41">
        <v>0</v>
      </c>
      <c r="N87" s="41">
        <v>0</v>
      </c>
      <c r="O87" s="41">
        <v>0</v>
      </c>
    </row>
    <row r="88" spans="1:15" x14ac:dyDescent="0.25">
      <c r="A88" s="12"/>
      <c r="B88" s="12"/>
      <c r="C88" s="79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</row>
    <row r="89" spans="1:15" x14ac:dyDescent="0.25">
      <c r="A89" s="12"/>
      <c r="B89" s="12"/>
      <c r="C89" s="79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</row>
    <row r="90" spans="1:15" x14ac:dyDescent="0.25">
      <c r="A90" s="12"/>
      <c r="B90" s="12"/>
      <c r="C90" s="79">
        <v>0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</row>
    <row r="91" spans="1:15" x14ac:dyDescent="0.25">
      <c r="A91" s="12"/>
      <c r="B91" s="83" t="s">
        <v>123</v>
      </c>
      <c r="C91" s="79">
        <f t="shared" ref="C91:O91" si="10">SUM(C87:C90)</f>
        <v>0</v>
      </c>
      <c r="D91" s="40">
        <f t="shared" si="10"/>
        <v>0</v>
      </c>
      <c r="E91" s="40">
        <f t="shared" si="10"/>
        <v>0</v>
      </c>
      <c r="F91" s="40">
        <f t="shared" si="10"/>
        <v>0</v>
      </c>
      <c r="G91" s="40">
        <f t="shared" si="10"/>
        <v>0</v>
      </c>
      <c r="H91" s="40">
        <f t="shared" si="10"/>
        <v>0</v>
      </c>
      <c r="I91" s="41">
        <f t="shared" si="10"/>
        <v>0</v>
      </c>
      <c r="J91" s="41">
        <f t="shared" si="10"/>
        <v>0</v>
      </c>
      <c r="K91" s="41">
        <f t="shared" si="10"/>
        <v>0</v>
      </c>
      <c r="L91" s="41">
        <f t="shared" si="10"/>
        <v>0</v>
      </c>
      <c r="M91" s="41">
        <f t="shared" si="10"/>
        <v>0</v>
      </c>
      <c r="N91" s="41">
        <f t="shared" si="10"/>
        <v>0</v>
      </c>
      <c r="O91" s="41">
        <f t="shared" si="10"/>
        <v>0</v>
      </c>
    </row>
    <row r="92" spans="1:15" x14ac:dyDescent="0.25">
      <c r="A92" s="12"/>
      <c r="B92" s="83" t="s">
        <v>33</v>
      </c>
      <c r="C92" s="80">
        <f t="shared" ref="C92:O92" si="11">C66+C70+C81+C85+C91</f>
        <v>0</v>
      </c>
      <c r="D92" s="40">
        <f t="shared" si="11"/>
        <v>0</v>
      </c>
      <c r="E92" s="40">
        <f t="shared" si="11"/>
        <v>0</v>
      </c>
      <c r="F92" s="40">
        <f t="shared" si="11"/>
        <v>0</v>
      </c>
      <c r="G92" s="40">
        <f t="shared" si="11"/>
        <v>0</v>
      </c>
      <c r="H92" s="40">
        <f t="shared" si="11"/>
        <v>0</v>
      </c>
      <c r="I92" s="41">
        <f t="shared" si="11"/>
        <v>0</v>
      </c>
      <c r="J92" s="41">
        <f t="shared" si="11"/>
        <v>0</v>
      </c>
      <c r="K92" s="41">
        <f t="shared" si="11"/>
        <v>0</v>
      </c>
      <c r="L92" s="41">
        <f t="shared" si="11"/>
        <v>0</v>
      </c>
      <c r="M92" s="41">
        <f t="shared" si="11"/>
        <v>0</v>
      </c>
      <c r="N92" s="41">
        <f t="shared" si="11"/>
        <v>0</v>
      </c>
      <c r="O92" s="41">
        <f t="shared" si="11"/>
        <v>0</v>
      </c>
    </row>
    <row r="94" spans="1:15" x14ac:dyDescent="0.25">
      <c r="A94" s="146" t="s">
        <v>6</v>
      </c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</row>
    <row r="95" spans="1:15" x14ac:dyDescent="0.25">
      <c r="A95" s="147" t="s">
        <v>35</v>
      </c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</row>
    <row r="96" spans="1:15" x14ac:dyDescent="0.25">
      <c r="A96" s="148" t="s">
        <v>29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</row>
    <row r="97" spans="1:15" x14ac:dyDescent="0.25">
      <c r="A97" s="149" t="s">
        <v>15</v>
      </c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</row>
    <row r="98" spans="1:15" ht="14.45" customHeight="1" x14ac:dyDescent="0.25">
      <c r="A98" s="157" t="s">
        <v>16</v>
      </c>
      <c r="B98" s="159" t="s">
        <v>17</v>
      </c>
      <c r="C98" s="154" t="s">
        <v>18</v>
      </c>
      <c r="D98" s="154" t="s">
        <v>19</v>
      </c>
      <c r="E98" s="154" t="s">
        <v>20</v>
      </c>
      <c r="F98" s="154" t="s">
        <v>21</v>
      </c>
      <c r="G98" s="154" t="s">
        <v>22</v>
      </c>
      <c r="H98" s="154" t="s">
        <v>23</v>
      </c>
      <c r="I98" s="154"/>
      <c r="J98" s="154"/>
      <c r="K98" s="154"/>
      <c r="L98" s="154" t="s">
        <v>24</v>
      </c>
      <c r="M98" s="154"/>
      <c r="N98" s="154"/>
      <c r="O98" s="154"/>
    </row>
    <row r="99" spans="1:15" x14ac:dyDescent="0.25">
      <c r="A99" s="158"/>
      <c r="B99" s="159"/>
      <c r="C99" s="154"/>
      <c r="D99" s="154"/>
      <c r="E99" s="154"/>
      <c r="F99" s="154"/>
      <c r="G99" s="154"/>
      <c r="H99" s="82" t="s">
        <v>25</v>
      </c>
      <c r="I99" s="82" t="s">
        <v>26</v>
      </c>
      <c r="J99" s="82" t="s">
        <v>10</v>
      </c>
      <c r="K99" s="82" t="s">
        <v>11</v>
      </c>
      <c r="L99" s="82" t="s">
        <v>12</v>
      </c>
      <c r="M99" s="82" t="s">
        <v>27</v>
      </c>
      <c r="N99" s="82" t="s">
        <v>13</v>
      </c>
      <c r="O99" s="82" t="s">
        <v>14</v>
      </c>
    </row>
    <row r="100" spans="1:15" x14ac:dyDescent="0.25">
      <c r="A100" s="77"/>
      <c r="B100" s="19"/>
      <c r="C100" s="20">
        <v>0</v>
      </c>
      <c r="D100" s="21">
        <v>0</v>
      </c>
      <c r="E100" s="21">
        <v>0</v>
      </c>
      <c r="F100" s="21">
        <v>0</v>
      </c>
      <c r="G100" s="21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</row>
    <row r="101" spans="1:15" x14ac:dyDescent="0.25">
      <c r="A101" s="23"/>
      <c r="B101" s="19"/>
      <c r="C101" s="24">
        <v>0</v>
      </c>
      <c r="D101" s="25">
        <v>0</v>
      </c>
      <c r="E101" s="25">
        <v>0</v>
      </c>
      <c r="F101" s="25">
        <v>0</v>
      </c>
      <c r="G101" s="25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</row>
    <row r="102" spans="1:15" x14ac:dyDescent="0.25">
      <c r="A102" s="23"/>
      <c r="B102" s="26"/>
      <c r="C102" s="27">
        <v>0</v>
      </c>
      <c r="D102" s="28">
        <v>0</v>
      </c>
      <c r="E102" s="28">
        <v>0</v>
      </c>
      <c r="F102" s="28">
        <v>0</v>
      </c>
      <c r="G102" s="28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</row>
    <row r="103" spans="1:15" x14ac:dyDescent="0.25">
      <c r="A103" s="77"/>
      <c r="B103" s="37"/>
      <c r="C103" s="20">
        <v>0</v>
      </c>
      <c r="D103" s="21">
        <v>0</v>
      </c>
      <c r="E103" s="21">
        <v>0</v>
      </c>
      <c r="F103" s="21">
        <v>0</v>
      </c>
      <c r="G103" s="21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</row>
    <row r="104" spans="1:15" x14ac:dyDescent="0.25">
      <c r="A104" s="77"/>
      <c r="B104" s="36"/>
      <c r="C104" s="38">
        <v>0</v>
      </c>
      <c r="D104" s="21">
        <v>0</v>
      </c>
      <c r="E104" s="21">
        <v>0</v>
      </c>
      <c r="F104" s="21">
        <v>0</v>
      </c>
      <c r="G104" s="21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</row>
    <row r="105" spans="1:15" x14ac:dyDescent="0.25">
      <c r="A105" s="35"/>
      <c r="B105" s="81" t="s">
        <v>119</v>
      </c>
      <c r="C105" s="39">
        <f t="shared" ref="C105:O105" si="12">SUM(C100:C104)</f>
        <v>0</v>
      </c>
      <c r="D105" s="21">
        <f t="shared" si="12"/>
        <v>0</v>
      </c>
      <c r="E105" s="21">
        <f t="shared" si="12"/>
        <v>0</v>
      </c>
      <c r="F105" s="21">
        <f t="shared" si="12"/>
        <v>0</v>
      </c>
      <c r="G105" s="21">
        <f t="shared" si="12"/>
        <v>0</v>
      </c>
      <c r="H105" s="22">
        <f t="shared" si="12"/>
        <v>0</v>
      </c>
      <c r="I105" s="22">
        <f t="shared" si="12"/>
        <v>0</v>
      </c>
      <c r="J105" s="22">
        <f t="shared" si="12"/>
        <v>0</v>
      </c>
      <c r="K105" s="22">
        <f t="shared" si="12"/>
        <v>0</v>
      </c>
      <c r="L105" s="22">
        <f t="shared" si="12"/>
        <v>0</v>
      </c>
      <c r="M105" s="22">
        <f t="shared" si="12"/>
        <v>0</v>
      </c>
      <c r="N105" s="22">
        <f t="shared" si="12"/>
        <v>0</v>
      </c>
      <c r="O105" s="22">
        <f t="shared" si="12"/>
        <v>0</v>
      </c>
    </row>
    <row r="106" spans="1:15" x14ac:dyDescent="0.25">
      <c r="A106" s="156" t="s">
        <v>28</v>
      </c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</row>
    <row r="107" spans="1:15" x14ac:dyDescent="0.25">
      <c r="A107" s="12"/>
      <c r="B107" s="12"/>
      <c r="C107" s="76">
        <v>0</v>
      </c>
      <c r="D107" s="40">
        <v>0</v>
      </c>
      <c r="E107" s="40">
        <v>0</v>
      </c>
      <c r="F107" s="40">
        <v>0</v>
      </c>
      <c r="G107" s="40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</row>
    <row r="108" spans="1:15" x14ac:dyDescent="0.25">
      <c r="A108" s="12"/>
      <c r="B108" s="12"/>
      <c r="C108" s="76">
        <v>0</v>
      </c>
      <c r="D108" s="40">
        <v>0</v>
      </c>
      <c r="E108" s="40">
        <v>0</v>
      </c>
      <c r="F108" s="40">
        <v>0</v>
      </c>
      <c r="G108" s="40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</row>
    <row r="109" spans="1:15" x14ac:dyDescent="0.25">
      <c r="A109" s="12"/>
      <c r="B109" s="83" t="s">
        <v>120</v>
      </c>
      <c r="C109" s="76">
        <f t="shared" ref="C109:O109" si="13">SUM(C107:C108)</f>
        <v>0</v>
      </c>
      <c r="D109" s="40">
        <f t="shared" si="13"/>
        <v>0</v>
      </c>
      <c r="E109" s="40">
        <f t="shared" si="13"/>
        <v>0</v>
      </c>
      <c r="F109" s="40">
        <f t="shared" si="13"/>
        <v>0</v>
      </c>
      <c r="G109" s="40">
        <f t="shared" si="13"/>
        <v>0</v>
      </c>
      <c r="H109" s="41">
        <f t="shared" si="13"/>
        <v>0</v>
      </c>
      <c r="I109" s="41">
        <f t="shared" si="13"/>
        <v>0</v>
      </c>
      <c r="J109" s="41">
        <f t="shared" si="13"/>
        <v>0</v>
      </c>
      <c r="K109" s="41">
        <f t="shared" si="13"/>
        <v>0</v>
      </c>
      <c r="L109" s="41">
        <f t="shared" si="13"/>
        <v>0</v>
      </c>
      <c r="M109" s="41">
        <f t="shared" si="13"/>
        <v>0</v>
      </c>
      <c r="N109" s="41">
        <f t="shared" si="13"/>
        <v>0</v>
      </c>
      <c r="O109" s="41">
        <f t="shared" si="13"/>
        <v>0</v>
      </c>
    </row>
    <row r="110" spans="1:15" x14ac:dyDescent="0.25">
      <c r="A110" s="155" t="s">
        <v>30</v>
      </c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</row>
    <row r="111" spans="1:15" ht="14.45" customHeight="1" x14ac:dyDescent="0.25">
      <c r="A111" s="157" t="s">
        <v>16</v>
      </c>
      <c r="B111" s="159" t="s">
        <v>17</v>
      </c>
      <c r="C111" s="154" t="s">
        <v>18</v>
      </c>
      <c r="D111" s="154" t="s">
        <v>19</v>
      </c>
      <c r="E111" s="154" t="s">
        <v>20</v>
      </c>
      <c r="F111" s="154" t="s">
        <v>21</v>
      </c>
      <c r="G111" s="154" t="s">
        <v>22</v>
      </c>
      <c r="H111" s="154" t="s">
        <v>23</v>
      </c>
      <c r="I111" s="154"/>
      <c r="J111" s="154"/>
      <c r="K111" s="154"/>
      <c r="L111" s="154" t="s">
        <v>24</v>
      </c>
      <c r="M111" s="154"/>
      <c r="N111" s="154"/>
      <c r="O111" s="154"/>
    </row>
    <row r="112" spans="1:15" x14ac:dyDescent="0.25">
      <c r="A112" s="158"/>
      <c r="B112" s="159"/>
      <c r="C112" s="154"/>
      <c r="D112" s="154"/>
      <c r="E112" s="154"/>
      <c r="F112" s="154"/>
      <c r="G112" s="154"/>
      <c r="H112" s="82" t="s">
        <v>25</v>
      </c>
      <c r="I112" s="82" t="s">
        <v>26</v>
      </c>
      <c r="J112" s="82" t="s">
        <v>10</v>
      </c>
      <c r="K112" s="82" t="s">
        <v>11</v>
      </c>
      <c r="L112" s="82" t="s">
        <v>12</v>
      </c>
      <c r="M112" s="82" t="s">
        <v>27</v>
      </c>
      <c r="N112" s="82" t="s">
        <v>13</v>
      </c>
      <c r="O112" s="82" t="s">
        <v>14</v>
      </c>
    </row>
    <row r="113" spans="1:15" x14ac:dyDescent="0.25">
      <c r="A113" s="5"/>
      <c r="B113" s="6"/>
      <c r="C113" s="13">
        <v>0</v>
      </c>
      <c r="D113" s="7">
        <v>0</v>
      </c>
      <c r="E113" s="7">
        <v>0</v>
      </c>
      <c r="F113" s="7">
        <v>0</v>
      </c>
      <c r="G113" s="7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</row>
    <row r="114" spans="1:15" x14ac:dyDescent="0.25">
      <c r="A114" s="8"/>
      <c r="B114" s="6"/>
      <c r="C114" s="14">
        <v>0</v>
      </c>
      <c r="D114" s="9">
        <v>0</v>
      </c>
      <c r="E114" s="9">
        <v>0</v>
      </c>
      <c r="F114" s="9">
        <v>0</v>
      </c>
      <c r="G114" s="9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</row>
    <row r="115" spans="1:15" x14ac:dyDescent="0.25">
      <c r="A115" s="8"/>
      <c r="B115" s="10"/>
      <c r="C115" s="15">
        <v>0</v>
      </c>
      <c r="D115" s="11">
        <v>0</v>
      </c>
      <c r="E115" s="11">
        <v>0</v>
      </c>
      <c r="F115" s="11">
        <v>0</v>
      </c>
      <c r="G115" s="11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</row>
    <row r="116" spans="1:15" x14ac:dyDescent="0.25">
      <c r="A116" s="5"/>
      <c r="B116" s="42"/>
      <c r="C116" s="13">
        <v>0</v>
      </c>
      <c r="D116" s="7">
        <v>0</v>
      </c>
      <c r="E116" s="7">
        <v>0</v>
      </c>
      <c r="F116" s="7">
        <v>0</v>
      </c>
      <c r="G116" s="7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</row>
    <row r="117" spans="1:15" x14ac:dyDescent="0.25">
      <c r="A117" s="30"/>
      <c r="B117" s="43"/>
      <c r="C117" s="31">
        <v>0</v>
      </c>
      <c r="D117" s="32">
        <v>0</v>
      </c>
      <c r="E117" s="32">
        <v>0</v>
      </c>
      <c r="F117" s="32">
        <v>0</v>
      </c>
      <c r="G117" s="32">
        <v>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</row>
    <row r="118" spans="1:15" x14ac:dyDescent="0.25">
      <c r="A118" s="77"/>
      <c r="B118" s="37"/>
      <c r="C118" s="20">
        <v>0</v>
      </c>
      <c r="D118" s="49">
        <v>0</v>
      </c>
      <c r="E118" s="49">
        <v>0</v>
      </c>
      <c r="F118" s="49">
        <v>0</v>
      </c>
      <c r="G118" s="49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</row>
    <row r="119" spans="1:15" x14ac:dyDescent="0.25">
      <c r="A119" s="30"/>
      <c r="B119" s="36"/>
      <c r="C119" s="38">
        <v>0</v>
      </c>
      <c r="D119" s="21">
        <v>0</v>
      </c>
      <c r="E119" s="21">
        <v>0</v>
      </c>
      <c r="F119" s="21">
        <v>0</v>
      </c>
      <c r="G119" s="21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</row>
    <row r="120" spans="1:15" x14ac:dyDescent="0.25">
      <c r="A120" s="45"/>
      <c r="B120" s="84" t="s">
        <v>121</v>
      </c>
      <c r="C120" s="34">
        <f t="shared" ref="C120:O120" si="14">SUM(C113:C119)</f>
        <v>0</v>
      </c>
      <c r="D120" s="32">
        <f t="shared" si="14"/>
        <v>0</v>
      </c>
      <c r="E120" s="32">
        <f t="shared" si="14"/>
        <v>0</v>
      </c>
      <c r="F120" s="32">
        <f t="shared" si="14"/>
        <v>0</v>
      </c>
      <c r="G120" s="32">
        <f t="shared" si="14"/>
        <v>0</v>
      </c>
      <c r="H120" s="33">
        <f t="shared" si="14"/>
        <v>0</v>
      </c>
      <c r="I120" s="33">
        <f t="shared" si="14"/>
        <v>0</v>
      </c>
      <c r="J120" s="33">
        <f t="shared" si="14"/>
        <v>0</v>
      </c>
      <c r="K120" s="33">
        <f t="shared" si="14"/>
        <v>0</v>
      </c>
      <c r="L120" s="33">
        <f t="shared" si="14"/>
        <v>0</v>
      </c>
      <c r="M120" s="33">
        <f t="shared" si="14"/>
        <v>0</v>
      </c>
      <c r="N120" s="33">
        <f t="shared" si="14"/>
        <v>0</v>
      </c>
      <c r="O120" s="33">
        <f t="shared" si="14"/>
        <v>0</v>
      </c>
    </row>
    <row r="121" spans="1:15" x14ac:dyDescent="0.25">
      <c r="A121" s="155" t="s">
        <v>31</v>
      </c>
      <c r="B121" s="156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</row>
    <row r="122" spans="1:15" x14ac:dyDescent="0.25">
      <c r="A122" s="12"/>
      <c r="B122" s="12"/>
      <c r="C122" s="76">
        <v>0</v>
      </c>
      <c r="D122" s="40">
        <v>0</v>
      </c>
      <c r="E122" s="40">
        <v>0</v>
      </c>
      <c r="F122" s="40">
        <v>0</v>
      </c>
      <c r="G122" s="40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</row>
    <row r="123" spans="1:15" x14ac:dyDescent="0.25">
      <c r="A123" s="12"/>
      <c r="B123" s="12"/>
      <c r="C123" s="76">
        <v>0</v>
      </c>
      <c r="D123" s="40">
        <v>0</v>
      </c>
      <c r="E123" s="40">
        <v>0</v>
      </c>
      <c r="F123" s="40">
        <v>0</v>
      </c>
      <c r="G123" s="40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</row>
    <row r="124" spans="1:15" x14ac:dyDescent="0.25">
      <c r="A124" s="12"/>
      <c r="B124" s="83" t="s">
        <v>122</v>
      </c>
      <c r="C124" s="76">
        <f t="shared" ref="C124:O124" si="15">SUM(C122:C123)</f>
        <v>0</v>
      </c>
      <c r="D124" s="40">
        <f t="shared" si="15"/>
        <v>0</v>
      </c>
      <c r="E124" s="40">
        <f t="shared" si="15"/>
        <v>0</v>
      </c>
      <c r="F124" s="40">
        <f t="shared" si="15"/>
        <v>0</v>
      </c>
      <c r="G124" s="40">
        <f t="shared" si="15"/>
        <v>0</v>
      </c>
      <c r="H124" s="41">
        <f t="shared" si="15"/>
        <v>0</v>
      </c>
      <c r="I124" s="41">
        <f t="shared" si="15"/>
        <v>0</v>
      </c>
      <c r="J124" s="41">
        <f t="shared" si="15"/>
        <v>0</v>
      </c>
      <c r="K124" s="41">
        <f t="shared" si="15"/>
        <v>0</v>
      </c>
      <c r="L124" s="41">
        <f t="shared" si="15"/>
        <v>0</v>
      </c>
      <c r="M124" s="41">
        <f t="shared" si="15"/>
        <v>0</v>
      </c>
      <c r="N124" s="41">
        <f t="shared" si="15"/>
        <v>0</v>
      </c>
      <c r="O124" s="41">
        <f t="shared" si="15"/>
        <v>0</v>
      </c>
    </row>
    <row r="125" spans="1:15" x14ac:dyDescent="0.25">
      <c r="A125" s="155" t="s">
        <v>32</v>
      </c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</row>
    <row r="126" spans="1:15" x14ac:dyDescent="0.25">
      <c r="A126" s="12"/>
      <c r="B126" s="12"/>
      <c r="C126" s="76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</row>
    <row r="127" spans="1:15" x14ac:dyDescent="0.25">
      <c r="A127" s="12"/>
      <c r="B127" s="12"/>
      <c r="C127" s="76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</row>
    <row r="128" spans="1:15" x14ac:dyDescent="0.25">
      <c r="A128" s="12"/>
      <c r="B128" s="12"/>
      <c r="C128" s="76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</row>
    <row r="129" spans="1:15" x14ac:dyDescent="0.25">
      <c r="A129" s="12"/>
      <c r="B129" s="12"/>
      <c r="C129" s="76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</row>
    <row r="130" spans="1:15" x14ac:dyDescent="0.25">
      <c r="A130" s="12"/>
      <c r="B130" s="83" t="s">
        <v>123</v>
      </c>
      <c r="C130" s="76">
        <f t="shared" ref="C130:O130" si="16">SUM(C126:C129)</f>
        <v>0</v>
      </c>
      <c r="D130" s="40">
        <f t="shared" si="16"/>
        <v>0</v>
      </c>
      <c r="E130" s="40">
        <f t="shared" si="16"/>
        <v>0</v>
      </c>
      <c r="F130" s="40">
        <f t="shared" si="16"/>
        <v>0</v>
      </c>
      <c r="G130" s="40">
        <f t="shared" si="16"/>
        <v>0</v>
      </c>
      <c r="H130" s="40">
        <f t="shared" si="16"/>
        <v>0</v>
      </c>
      <c r="I130" s="41">
        <f t="shared" si="16"/>
        <v>0</v>
      </c>
      <c r="J130" s="41">
        <f t="shared" si="16"/>
        <v>0</v>
      </c>
      <c r="K130" s="41">
        <f t="shared" si="16"/>
        <v>0</v>
      </c>
      <c r="L130" s="41">
        <f t="shared" si="16"/>
        <v>0</v>
      </c>
      <c r="M130" s="41">
        <f t="shared" si="16"/>
        <v>0</v>
      </c>
      <c r="N130" s="41">
        <f t="shared" si="16"/>
        <v>0</v>
      </c>
      <c r="O130" s="41">
        <f t="shared" si="16"/>
        <v>0</v>
      </c>
    </row>
    <row r="131" spans="1:15" x14ac:dyDescent="0.25">
      <c r="A131" s="12"/>
      <c r="B131" s="83" t="s">
        <v>33</v>
      </c>
      <c r="C131" s="47">
        <f t="shared" ref="C131:O131" si="17">C105+C109+C120+C124+C130</f>
        <v>0</v>
      </c>
      <c r="D131" s="40">
        <f t="shared" si="17"/>
        <v>0</v>
      </c>
      <c r="E131" s="40">
        <f t="shared" si="17"/>
        <v>0</v>
      </c>
      <c r="F131" s="40">
        <f t="shared" si="17"/>
        <v>0</v>
      </c>
      <c r="G131" s="40">
        <f t="shared" si="17"/>
        <v>0</v>
      </c>
      <c r="H131" s="40">
        <f t="shared" si="17"/>
        <v>0</v>
      </c>
      <c r="I131" s="41">
        <f t="shared" si="17"/>
        <v>0</v>
      </c>
      <c r="J131" s="41">
        <f t="shared" si="17"/>
        <v>0</v>
      </c>
      <c r="K131" s="41">
        <f t="shared" si="17"/>
        <v>0</v>
      </c>
      <c r="L131" s="41">
        <f t="shared" si="17"/>
        <v>0</v>
      </c>
      <c r="M131" s="41">
        <f t="shared" si="17"/>
        <v>0</v>
      </c>
      <c r="N131" s="41">
        <f t="shared" si="17"/>
        <v>0</v>
      </c>
      <c r="O131" s="41">
        <f t="shared" si="17"/>
        <v>0</v>
      </c>
    </row>
    <row r="133" spans="1:15" x14ac:dyDescent="0.25">
      <c r="A133" s="146" t="s">
        <v>6</v>
      </c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</row>
    <row r="134" spans="1:15" x14ac:dyDescent="0.25">
      <c r="A134" s="147" t="s">
        <v>36</v>
      </c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</row>
    <row r="135" spans="1:15" x14ac:dyDescent="0.25">
      <c r="A135" s="148" t="s">
        <v>29</v>
      </c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</row>
    <row r="136" spans="1:15" x14ac:dyDescent="0.25">
      <c r="A136" s="149" t="s">
        <v>15</v>
      </c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</row>
    <row r="137" spans="1:15" ht="14.45" customHeight="1" x14ac:dyDescent="0.25">
      <c r="A137" s="157" t="s">
        <v>16</v>
      </c>
      <c r="B137" s="159" t="s">
        <v>17</v>
      </c>
      <c r="C137" s="154" t="s">
        <v>18</v>
      </c>
      <c r="D137" s="154" t="s">
        <v>19</v>
      </c>
      <c r="E137" s="154" t="s">
        <v>20</v>
      </c>
      <c r="F137" s="154" t="s">
        <v>21</v>
      </c>
      <c r="G137" s="154" t="s">
        <v>22</v>
      </c>
      <c r="H137" s="154" t="s">
        <v>23</v>
      </c>
      <c r="I137" s="154"/>
      <c r="J137" s="154"/>
      <c r="K137" s="154"/>
      <c r="L137" s="154" t="s">
        <v>24</v>
      </c>
      <c r="M137" s="154"/>
      <c r="N137" s="154"/>
      <c r="O137" s="154"/>
    </row>
    <row r="138" spans="1:15" x14ac:dyDescent="0.25">
      <c r="A138" s="158"/>
      <c r="B138" s="159"/>
      <c r="C138" s="154"/>
      <c r="D138" s="154"/>
      <c r="E138" s="154"/>
      <c r="F138" s="154"/>
      <c r="G138" s="154"/>
      <c r="H138" s="82" t="s">
        <v>25</v>
      </c>
      <c r="I138" s="82" t="s">
        <v>26</v>
      </c>
      <c r="J138" s="82" t="s">
        <v>10</v>
      </c>
      <c r="K138" s="82" t="s">
        <v>11</v>
      </c>
      <c r="L138" s="82" t="s">
        <v>12</v>
      </c>
      <c r="M138" s="82" t="s">
        <v>27</v>
      </c>
      <c r="N138" s="82" t="s">
        <v>13</v>
      </c>
      <c r="O138" s="82" t="s">
        <v>14</v>
      </c>
    </row>
    <row r="139" spans="1:15" x14ac:dyDescent="0.25">
      <c r="A139" s="77"/>
      <c r="B139" s="19"/>
      <c r="C139" s="20">
        <v>0</v>
      </c>
      <c r="D139" s="21">
        <v>0</v>
      </c>
      <c r="E139" s="21">
        <v>0</v>
      </c>
      <c r="F139" s="21">
        <v>0</v>
      </c>
      <c r="G139" s="21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</row>
    <row r="140" spans="1:15" x14ac:dyDescent="0.25">
      <c r="A140" s="23"/>
      <c r="B140" s="19"/>
      <c r="C140" s="24">
        <v>0</v>
      </c>
      <c r="D140" s="25">
        <v>0</v>
      </c>
      <c r="E140" s="25">
        <v>0</v>
      </c>
      <c r="F140" s="25">
        <v>0</v>
      </c>
      <c r="G140" s="25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</row>
    <row r="141" spans="1:15" x14ac:dyDescent="0.25">
      <c r="A141" s="23"/>
      <c r="B141" s="26"/>
      <c r="C141" s="27">
        <v>0</v>
      </c>
      <c r="D141" s="28">
        <v>0</v>
      </c>
      <c r="E141" s="28">
        <v>0</v>
      </c>
      <c r="F141" s="28">
        <v>0</v>
      </c>
      <c r="G141" s="28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</row>
    <row r="142" spans="1:15" x14ac:dyDescent="0.25">
      <c r="A142" s="77"/>
      <c r="B142" s="37"/>
      <c r="C142" s="20">
        <v>0</v>
      </c>
      <c r="D142" s="21">
        <v>0</v>
      </c>
      <c r="E142" s="21">
        <v>0</v>
      </c>
      <c r="F142" s="21">
        <v>0</v>
      </c>
      <c r="G142" s="21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</row>
    <row r="143" spans="1:15" x14ac:dyDescent="0.25">
      <c r="A143" s="77"/>
      <c r="B143" s="36"/>
      <c r="C143" s="38">
        <v>0</v>
      </c>
      <c r="D143" s="21">
        <v>0</v>
      </c>
      <c r="E143" s="21">
        <v>0</v>
      </c>
      <c r="F143" s="21">
        <v>0</v>
      </c>
      <c r="G143" s="21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35"/>
      <c r="B144" s="81" t="s">
        <v>119</v>
      </c>
      <c r="C144" s="39">
        <f t="shared" ref="C144:O144" si="18">SUM(C139:C143)</f>
        <v>0</v>
      </c>
      <c r="D144" s="21">
        <f t="shared" si="18"/>
        <v>0</v>
      </c>
      <c r="E144" s="21">
        <f t="shared" si="18"/>
        <v>0</v>
      </c>
      <c r="F144" s="21">
        <f t="shared" si="18"/>
        <v>0</v>
      </c>
      <c r="G144" s="21">
        <f t="shared" si="18"/>
        <v>0</v>
      </c>
      <c r="H144" s="22">
        <f t="shared" si="18"/>
        <v>0</v>
      </c>
      <c r="I144" s="22">
        <f t="shared" si="18"/>
        <v>0</v>
      </c>
      <c r="J144" s="22">
        <f t="shared" si="18"/>
        <v>0</v>
      </c>
      <c r="K144" s="22">
        <f t="shared" si="18"/>
        <v>0</v>
      </c>
      <c r="L144" s="22">
        <f t="shared" si="18"/>
        <v>0</v>
      </c>
      <c r="M144" s="22">
        <f t="shared" si="18"/>
        <v>0</v>
      </c>
      <c r="N144" s="22">
        <f t="shared" si="18"/>
        <v>0</v>
      </c>
      <c r="O144" s="22">
        <f t="shared" si="18"/>
        <v>0</v>
      </c>
    </row>
    <row r="145" spans="1:15" x14ac:dyDescent="0.25">
      <c r="A145" s="156" t="s">
        <v>28</v>
      </c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</row>
    <row r="146" spans="1:15" x14ac:dyDescent="0.25">
      <c r="A146" s="12"/>
      <c r="B146" s="12"/>
      <c r="C146" s="79">
        <v>0</v>
      </c>
      <c r="D146" s="40">
        <v>0</v>
      </c>
      <c r="E146" s="40">
        <v>0</v>
      </c>
      <c r="F146" s="40">
        <v>0</v>
      </c>
      <c r="G146" s="40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</row>
    <row r="147" spans="1:15" x14ac:dyDescent="0.25">
      <c r="A147" s="12"/>
      <c r="B147" s="12"/>
      <c r="C147" s="79">
        <v>0</v>
      </c>
      <c r="D147" s="40">
        <v>0</v>
      </c>
      <c r="E147" s="40">
        <v>0</v>
      </c>
      <c r="F147" s="40">
        <v>0</v>
      </c>
      <c r="G147" s="40">
        <v>0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</row>
    <row r="148" spans="1:15" x14ac:dyDescent="0.25">
      <c r="A148" s="12"/>
      <c r="B148" s="83" t="s">
        <v>120</v>
      </c>
      <c r="C148" s="79">
        <f t="shared" ref="C148:O148" si="19">SUM(C146:C147)</f>
        <v>0</v>
      </c>
      <c r="D148" s="40">
        <f t="shared" si="19"/>
        <v>0</v>
      </c>
      <c r="E148" s="40">
        <f t="shared" si="19"/>
        <v>0</v>
      </c>
      <c r="F148" s="40">
        <f t="shared" si="19"/>
        <v>0</v>
      </c>
      <c r="G148" s="40">
        <f t="shared" si="19"/>
        <v>0</v>
      </c>
      <c r="H148" s="41">
        <f t="shared" si="19"/>
        <v>0</v>
      </c>
      <c r="I148" s="41">
        <f t="shared" si="19"/>
        <v>0</v>
      </c>
      <c r="J148" s="41">
        <f t="shared" si="19"/>
        <v>0</v>
      </c>
      <c r="K148" s="41">
        <f t="shared" si="19"/>
        <v>0</v>
      </c>
      <c r="L148" s="41">
        <f t="shared" si="19"/>
        <v>0</v>
      </c>
      <c r="M148" s="41">
        <f t="shared" si="19"/>
        <v>0</v>
      </c>
      <c r="N148" s="41">
        <f t="shared" si="19"/>
        <v>0</v>
      </c>
      <c r="O148" s="41">
        <f t="shared" si="19"/>
        <v>0</v>
      </c>
    </row>
    <row r="149" spans="1:15" x14ac:dyDescent="0.25">
      <c r="A149" s="155" t="s">
        <v>30</v>
      </c>
      <c r="B149" s="156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</row>
    <row r="150" spans="1:15" ht="14.45" customHeight="1" x14ac:dyDescent="0.25">
      <c r="A150" s="157" t="s">
        <v>16</v>
      </c>
      <c r="B150" s="159" t="s">
        <v>17</v>
      </c>
      <c r="C150" s="154" t="s">
        <v>18</v>
      </c>
      <c r="D150" s="154" t="s">
        <v>19</v>
      </c>
      <c r="E150" s="154" t="s">
        <v>20</v>
      </c>
      <c r="F150" s="154" t="s">
        <v>21</v>
      </c>
      <c r="G150" s="154" t="s">
        <v>22</v>
      </c>
      <c r="H150" s="154" t="s">
        <v>23</v>
      </c>
      <c r="I150" s="154"/>
      <c r="J150" s="154"/>
      <c r="K150" s="154"/>
      <c r="L150" s="154" t="s">
        <v>24</v>
      </c>
      <c r="M150" s="154"/>
      <c r="N150" s="154"/>
      <c r="O150" s="154"/>
    </row>
    <row r="151" spans="1:15" x14ac:dyDescent="0.25">
      <c r="A151" s="158"/>
      <c r="B151" s="159"/>
      <c r="C151" s="154"/>
      <c r="D151" s="154"/>
      <c r="E151" s="154"/>
      <c r="F151" s="154"/>
      <c r="G151" s="154"/>
      <c r="H151" s="82" t="s">
        <v>25</v>
      </c>
      <c r="I151" s="82" t="s">
        <v>26</v>
      </c>
      <c r="J151" s="82" t="s">
        <v>10</v>
      </c>
      <c r="K151" s="82" t="s">
        <v>11</v>
      </c>
      <c r="L151" s="82" t="s">
        <v>12</v>
      </c>
      <c r="M151" s="82" t="s">
        <v>27</v>
      </c>
      <c r="N151" s="82" t="s">
        <v>13</v>
      </c>
      <c r="O151" s="82" t="s">
        <v>14</v>
      </c>
    </row>
    <row r="152" spans="1:15" x14ac:dyDescent="0.25">
      <c r="A152" s="5"/>
      <c r="B152" s="6"/>
      <c r="C152" s="13">
        <v>0</v>
      </c>
      <c r="D152" s="7">
        <v>0</v>
      </c>
      <c r="E152" s="7">
        <v>0</v>
      </c>
      <c r="F152" s="7">
        <v>0</v>
      </c>
      <c r="G152" s="7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</row>
    <row r="153" spans="1:15" x14ac:dyDescent="0.25">
      <c r="A153" s="8"/>
      <c r="B153" s="6"/>
      <c r="C153" s="14">
        <v>0</v>
      </c>
      <c r="D153" s="9">
        <v>0</v>
      </c>
      <c r="E153" s="9">
        <v>0</v>
      </c>
      <c r="F153" s="9">
        <v>0</v>
      </c>
      <c r="G153" s="9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</row>
    <row r="154" spans="1:15" x14ac:dyDescent="0.25">
      <c r="A154" s="8"/>
      <c r="B154" s="10"/>
      <c r="C154" s="15">
        <v>0</v>
      </c>
      <c r="D154" s="11">
        <v>0</v>
      </c>
      <c r="E154" s="11">
        <v>0</v>
      </c>
      <c r="F154" s="11">
        <v>0</v>
      </c>
      <c r="G154" s="11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</row>
    <row r="155" spans="1:15" x14ac:dyDescent="0.25">
      <c r="A155" s="5"/>
      <c r="B155" s="42"/>
      <c r="C155" s="13">
        <v>0</v>
      </c>
      <c r="D155" s="7">
        <v>0</v>
      </c>
      <c r="E155" s="7">
        <v>0</v>
      </c>
      <c r="F155" s="7">
        <v>0</v>
      </c>
      <c r="G155" s="7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</row>
    <row r="156" spans="1:15" x14ac:dyDescent="0.25">
      <c r="A156" s="30"/>
      <c r="B156" s="43"/>
      <c r="C156" s="31">
        <v>0</v>
      </c>
      <c r="D156" s="32">
        <v>0</v>
      </c>
      <c r="E156" s="32">
        <v>0</v>
      </c>
      <c r="F156" s="32">
        <v>0</v>
      </c>
      <c r="G156" s="32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</row>
    <row r="157" spans="1:15" x14ac:dyDescent="0.25">
      <c r="A157" s="77"/>
      <c r="B157" s="37"/>
      <c r="C157" s="20">
        <v>0</v>
      </c>
      <c r="D157" s="49">
        <v>0</v>
      </c>
      <c r="E157" s="49">
        <v>0</v>
      </c>
      <c r="F157" s="49">
        <v>0</v>
      </c>
      <c r="G157" s="49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</row>
    <row r="158" spans="1:15" x14ac:dyDescent="0.25">
      <c r="A158" s="30"/>
      <c r="B158" s="36"/>
      <c r="C158" s="38">
        <v>0</v>
      </c>
      <c r="D158" s="21">
        <v>0</v>
      </c>
      <c r="E158" s="21">
        <v>0</v>
      </c>
      <c r="F158" s="21">
        <v>0</v>
      </c>
      <c r="G158" s="21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</row>
    <row r="159" spans="1:15" x14ac:dyDescent="0.25">
      <c r="A159" s="45"/>
      <c r="B159" s="84" t="s">
        <v>121</v>
      </c>
      <c r="C159" s="34">
        <f t="shared" ref="C159:O159" si="20">SUM(C152:C158)</f>
        <v>0</v>
      </c>
      <c r="D159" s="32">
        <f t="shared" si="20"/>
        <v>0</v>
      </c>
      <c r="E159" s="32">
        <f t="shared" si="20"/>
        <v>0</v>
      </c>
      <c r="F159" s="32">
        <f t="shared" si="20"/>
        <v>0</v>
      </c>
      <c r="G159" s="32">
        <f t="shared" si="20"/>
        <v>0</v>
      </c>
      <c r="H159" s="33">
        <f t="shared" si="20"/>
        <v>0</v>
      </c>
      <c r="I159" s="33">
        <f t="shared" si="20"/>
        <v>0</v>
      </c>
      <c r="J159" s="33">
        <f t="shared" si="20"/>
        <v>0</v>
      </c>
      <c r="K159" s="33">
        <f t="shared" si="20"/>
        <v>0</v>
      </c>
      <c r="L159" s="33">
        <f t="shared" si="20"/>
        <v>0</v>
      </c>
      <c r="M159" s="33">
        <f t="shared" si="20"/>
        <v>0</v>
      </c>
      <c r="N159" s="33">
        <f t="shared" si="20"/>
        <v>0</v>
      </c>
      <c r="O159" s="33">
        <f t="shared" si="20"/>
        <v>0</v>
      </c>
    </row>
    <row r="160" spans="1:15" x14ac:dyDescent="0.25">
      <c r="A160" s="155" t="s">
        <v>31</v>
      </c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</row>
    <row r="161" spans="1:15" x14ac:dyDescent="0.25">
      <c r="A161" s="12"/>
      <c r="B161" s="12"/>
      <c r="C161" s="79">
        <v>0</v>
      </c>
      <c r="D161" s="40">
        <v>0</v>
      </c>
      <c r="E161" s="40">
        <v>0</v>
      </c>
      <c r="F161" s="40">
        <v>0</v>
      </c>
      <c r="G161" s="40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</row>
    <row r="162" spans="1:15" x14ac:dyDescent="0.25">
      <c r="A162" s="12"/>
      <c r="B162" s="12"/>
      <c r="C162" s="79">
        <v>0</v>
      </c>
      <c r="D162" s="40">
        <v>0</v>
      </c>
      <c r="E162" s="40">
        <v>0</v>
      </c>
      <c r="F162" s="40">
        <v>0</v>
      </c>
      <c r="G162" s="40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</row>
    <row r="163" spans="1:15" x14ac:dyDescent="0.25">
      <c r="A163" s="12"/>
      <c r="B163" s="83" t="s">
        <v>122</v>
      </c>
      <c r="C163" s="79">
        <f t="shared" ref="C163:O163" si="21">SUM(C161:C162)</f>
        <v>0</v>
      </c>
      <c r="D163" s="40">
        <f t="shared" si="21"/>
        <v>0</v>
      </c>
      <c r="E163" s="40">
        <f t="shared" si="21"/>
        <v>0</v>
      </c>
      <c r="F163" s="40">
        <f t="shared" si="21"/>
        <v>0</v>
      </c>
      <c r="G163" s="40">
        <f t="shared" si="21"/>
        <v>0</v>
      </c>
      <c r="H163" s="41">
        <f t="shared" si="21"/>
        <v>0</v>
      </c>
      <c r="I163" s="41">
        <f t="shared" si="21"/>
        <v>0</v>
      </c>
      <c r="J163" s="41">
        <f t="shared" si="21"/>
        <v>0</v>
      </c>
      <c r="K163" s="41">
        <f t="shared" si="21"/>
        <v>0</v>
      </c>
      <c r="L163" s="41">
        <f t="shared" si="21"/>
        <v>0</v>
      </c>
      <c r="M163" s="41">
        <f t="shared" si="21"/>
        <v>0</v>
      </c>
      <c r="N163" s="41">
        <f t="shared" si="21"/>
        <v>0</v>
      </c>
      <c r="O163" s="41">
        <f t="shared" si="21"/>
        <v>0</v>
      </c>
    </row>
    <row r="164" spans="1:15" x14ac:dyDescent="0.25">
      <c r="A164" s="155" t="s">
        <v>32</v>
      </c>
      <c r="B164" s="156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</row>
    <row r="165" spans="1:15" x14ac:dyDescent="0.25">
      <c r="A165" s="12"/>
      <c r="B165" s="12"/>
      <c r="C165" s="79">
        <v>0</v>
      </c>
      <c r="D165" s="40">
        <v>0</v>
      </c>
      <c r="E165" s="40">
        <v>0</v>
      </c>
      <c r="F165" s="40">
        <v>0</v>
      </c>
      <c r="G165" s="40">
        <v>0</v>
      </c>
      <c r="H165" s="40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</row>
    <row r="166" spans="1:15" x14ac:dyDescent="0.25">
      <c r="A166" s="12"/>
      <c r="B166" s="12"/>
      <c r="C166" s="79">
        <v>0</v>
      </c>
      <c r="D166" s="40">
        <v>0</v>
      </c>
      <c r="E166" s="40">
        <v>0</v>
      </c>
      <c r="F166" s="40">
        <v>0</v>
      </c>
      <c r="G166" s="40">
        <v>0</v>
      </c>
      <c r="H166" s="40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</row>
    <row r="167" spans="1:15" x14ac:dyDescent="0.25">
      <c r="A167" s="12"/>
      <c r="B167" s="12"/>
      <c r="C167" s="79">
        <v>0</v>
      </c>
      <c r="D167" s="40">
        <v>0</v>
      </c>
      <c r="E167" s="40">
        <v>0</v>
      </c>
      <c r="F167" s="40">
        <v>0</v>
      </c>
      <c r="G167" s="40">
        <v>0</v>
      </c>
      <c r="H167" s="40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</row>
    <row r="168" spans="1:15" x14ac:dyDescent="0.25">
      <c r="A168" s="12"/>
      <c r="B168" s="12"/>
      <c r="C168" s="79">
        <v>0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</row>
    <row r="169" spans="1:15" x14ac:dyDescent="0.25">
      <c r="A169" s="12"/>
      <c r="B169" s="83" t="s">
        <v>123</v>
      </c>
      <c r="C169" s="79">
        <f t="shared" ref="C169:O169" si="22">SUM(C165:C168)</f>
        <v>0</v>
      </c>
      <c r="D169" s="40">
        <f t="shared" si="22"/>
        <v>0</v>
      </c>
      <c r="E169" s="40">
        <f t="shared" si="22"/>
        <v>0</v>
      </c>
      <c r="F169" s="40">
        <f t="shared" si="22"/>
        <v>0</v>
      </c>
      <c r="G169" s="40">
        <f t="shared" si="22"/>
        <v>0</v>
      </c>
      <c r="H169" s="40">
        <f t="shared" si="22"/>
        <v>0</v>
      </c>
      <c r="I169" s="41">
        <f t="shared" si="22"/>
        <v>0</v>
      </c>
      <c r="J169" s="41">
        <f t="shared" si="22"/>
        <v>0</v>
      </c>
      <c r="K169" s="41">
        <f t="shared" si="22"/>
        <v>0</v>
      </c>
      <c r="L169" s="41">
        <f t="shared" si="22"/>
        <v>0</v>
      </c>
      <c r="M169" s="41">
        <f t="shared" si="22"/>
        <v>0</v>
      </c>
      <c r="N169" s="41">
        <f t="shared" si="22"/>
        <v>0</v>
      </c>
      <c r="O169" s="41">
        <f t="shared" si="22"/>
        <v>0</v>
      </c>
    </row>
    <row r="170" spans="1:15" x14ac:dyDescent="0.25">
      <c r="A170" s="12"/>
      <c r="B170" s="83" t="s">
        <v>33</v>
      </c>
      <c r="C170" s="80">
        <f t="shared" ref="C170:O170" si="23">C144+C148+C159+C163+C169</f>
        <v>0</v>
      </c>
      <c r="D170" s="40">
        <f t="shared" si="23"/>
        <v>0</v>
      </c>
      <c r="E170" s="40">
        <f t="shared" si="23"/>
        <v>0</v>
      </c>
      <c r="F170" s="40">
        <f t="shared" si="23"/>
        <v>0</v>
      </c>
      <c r="G170" s="40">
        <f t="shared" si="23"/>
        <v>0</v>
      </c>
      <c r="H170" s="40">
        <f t="shared" si="23"/>
        <v>0</v>
      </c>
      <c r="I170" s="41">
        <f t="shared" si="23"/>
        <v>0</v>
      </c>
      <c r="J170" s="41">
        <f t="shared" si="23"/>
        <v>0</v>
      </c>
      <c r="K170" s="41">
        <f t="shared" si="23"/>
        <v>0</v>
      </c>
      <c r="L170" s="41">
        <f t="shared" si="23"/>
        <v>0</v>
      </c>
      <c r="M170" s="41">
        <f t="shared" si="23"/>
        <v>0</v>
      </c>
      <c r="N170" s="41">
        <f t="shared" si="23"/>
        <v>0</v>
      </c>
      <c r="O170" s="41">
        <f t="shared" si="23"/>
        <v>0</v>
      </c>
    </row>
    <row r="172" spans="1:15" x14ac:dyDescent="0.25">
      <c r="A172" s="161" t="s">
        <v>6</v>
      </c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</row>
    <row r="173" spans="1:15" x14ac:dyDescent="0.25">
      <c r="A173" s="162" t="s">
        <v>37</v>
      </c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</row>
    <row r="174" spans="1:15" x14ac:dyDescent="0.25">
      <c r="A174" s="163" t="s">
        <v>29</v>
      </c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</row>
    <row r="175" spans="1:15" x14ac:dyDescent="0.25">
      <c r="A175" s="149" t="s">
        <v>15</v>
      </c>
      <c r="B175" s="149"/>
      <c r="C175" s="149"/>
      <c r="D175" s="149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</row>
    <row r="176" spans="1:15" ht="14.45" customHeight="1" x14ac:dyDescent="0.25">
      <c r="A176" s="157" t="s">
        <v>16</v>
      </c>
      <c r="B176" s="159" t="s">
        <v>17</v>
      </c>
      <c r="C176" s="154" t="s">
        <v>18</v>
      </c>
      <c r="D176" s="154" t="s">
        <v>19</v>
      </c>
      <c r="E176" s="154" t="s">
        <v>20</v>
      </c>
      <c r="F176" s="154" t="s">
        <v>21</v>
      </c>
      <c r="G176" s="154" t="s">
        <v>22</v>
      </c>
      <c r="H176" s="154" t="s">
        <v>23</v>
      </c>
      <c r="I176" s="154"/>
      <c r="J176" s="154"/>
      <c r="K176" s="154"/>
      <c r="L176" s="154" t="s">
        <v>24</v>
      </c>
      <c r="M176" s="154"/>
      <c r="N176" s="154"/>
      <c r="O176" s="154"/>
    </row>
    <row r="177" spans="1:15" x14ac:dyDescent="0.25">
      <c r="A177" s="158"/>
      <c r="B177" s="159"/>
      <c r="C177" s="154"/>
      <c r="D177" s="154"/>
      <c r="E177" s="154"/>
      <c r="F177" s="154"/>
      <c r="G177" s="154"/>
      <c r="H177" s="82" t="s">
        <v>25</v>
      </c>
      <c r="I177" s="82" t="s">
        <v>26</v>
      </c>
      <c r="J177" s="82" t="s">
        <v>10</v>
      </c>
      <c r="K177" s="82" t="s">
        <v>11</v>
      </c>
      <c r="L177" s="82" t="s">
        <v>12</v>
      </c>
      <c r="M177" s="82" t="s">
        <v>27</v>
      </c>
      <c r="N177" s="82" t="s">
        <v>13</v>
      </c>
      <c r="O177" s="82" t="s">
        <v>14</v>
      </c>
    </row>
    <row r="178" spans="1:15" x14ac:dyDescent="0.25">
      <c r="A178" s="77"/>
      <c r="B178" s="19"/>
      <c r="C178" s="20">
        <v>0</v>
      </c>
      <c r="D178" s="21">
        <v>0</v>
      </c>
      <c r="E178" s="21">
        <v>0</v>
      </c>
      <c r="F178" s="21">
        <v>0</v>
      </c>
      <c r="G178" s="21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</row>
    <row r="179" spans="1:15" x14ac:dyDescent="0.25">
      <c r="A179" s="23"/>
      <c r="B179" s="19"/>
      <c r="C179" s="24">
        <v>0</v>
      </c>
      <c r="D179" s="25">
        <v>0</v>
      </c>
      <c r="E179" s="25">
        <v>0</v>
      </c>
      <c r="F179" s="25">
        <v>0</v>
      </c>
      <c r="G179" s="25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</row>
    <row r="180" spans="1:15" x14ac:dyDescent="0.25">
      <c r="A180" s="23"/>
      <c r="B180" s="26"/>
      <c r="C180" s="27">
        <v>0</v>
      </c>
      <c r="D180" s="28">
        <v>0</v>
      </c>
      <c r="E180" s="28">
        <v>0</v>
      </c>
      <c r="F180" s="28">
        <v>0</v>
      </c>
      <c r="G180" s="28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</row>
    <row r="181" spans="1:15" x14ac:dyDescent="0.25">
      <c r="A181" s="77"/>
      <c r="B181" s="37"/>
      <c r="C181" s="20">
        <v>0</v>
      </c>
      <c r="D181" s="21">
        <v>0</v>
      </c>
      <c r="E181" s="21">
        <v>0</v>
      </c>
      <c r="F181" s="21">
        <v>0</v>
      </c>
      <c r="G181" s="21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</row>
    <row r="182" spans="1:15" x14ac:dyDescent="0.25">
      <c r="A182" s="77"/>
      <c r="B182" s="36"/>
      <c r="C182" s="38">
        <v>0</v>
      </c>
      <c r="D182" s="21">
        <v>0</v>
      </c>
      <c r="E182" s="21">
        <v>0</v>
      </c>
      <c r="F182" s="21">
        <v>0</v>
      </c>
      <c r="G182" s="21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</row>
    <row r="183" spans="1:15" x14ac:dyDescent="0.25">
      <c r="A183" s="35"/>
      <c r="B183" s="81" t="s">
        <v>119</v>
      </c>
      <c r="C183" s="39">
        <f t="shared" ref="C183:O183" si="24">SUM(C178:C182)</f>
        <v>0</v>
      </c>
      <c r="D183" s="21">
        <f t="shared" si="24"/>
        <v>0</v>
      </c>
      <c r="E183" s="21">
        <f t="shared" si="24"/>
        <v>0</v>
      </c>
      <c r="F183" s="21">
        <f t="shared" si="24"/>
        <v>0</v>
      </c>
      <c r="G183" s="21">
        <f t="shared" si="24"/>
        <v>0</v>
      </c>
      <c r="H183" s="22">
        <f t="shared" si="24"/>
        <v>0</v>
      </c>
      <c r="I183" s="22">
        <f t="shared" si="24"/>
        <v>0</v>
      </c>
      <c r="J183" s="22">
        <f t="shared" si="24"/>
        <v>0</v>
      </c>
      <c r="K183" s="22">
        <f t="shared" si="24"/>
        <v>0</v>
      </c>
      <c r="L183" s="22">
        <f t="shared" si="24"/>
        <v>0</v>
      </c>
      <c r="M183" s="22">
        <f t="shared" si="24"/>
        <v>0</v>
      </c>
      <c r="N183" s="22">
        <f t="shared" si="24"/>
        <v>0</v>
      </c>
      <c r="O183" s="22">
        <f t="shared" si="24"/>
        <v>0</v>
      </c>
    </row>
    <row r="184" spans="1:15" x14ac:dyDescent="0.25">
      <c r="A184" s="156" t="s">
        <v>28</v>
      </c>
      <c r="B184" s="156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</row>
    <row r="185" spans="1:15" x14ac:dyDescent="0.25">
      <c r="A185" s="12"/>
      <c r="B185" s="12"/>
      <c r="C185" s="79">
        <v>0</v>
      </c>
      <c r="D185" s="40">
        <v>0</v>
      </c>
      <c r="E185" s="40">
        <v>0</v>
      </c>
      <c r="F185" s="40">
        <v>0</v>
      </c>
      <c r="G185" s="40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</row>
    <row r="186" spans="1:15" x14ac:dyDescent="0.25">
      <c r="A186" s="12"/>
      <c r="B186" s="12"/>
      <c r="C186" s="79">
        <v>0</v>
      </c>
      <c r="D186" s="40">
        <v>0</v>
      </c>
      <c r="E186" s="40">
        <v>0</v>
      </c>
      <c r="F186" s="40">
        <v>0</v>
      </c>
      <c r="G186" s="40">
        <v>0</v>
      </c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</row>
    <row r="187" spans="1:15" x14ac:dyDescent="0.25">
      <c r="A187" s="12"/>
      <c r="B187" s="83" t="s">
        <v>120</v>
      </c>
      <c r="C187" s="79">
        <f t="shared" ref="C187:O187" si="25">SUM(C185:C186)</f>
        <v>0</v>
      </c>
      <c r="D187" s="40">
        <f t="shared" si="25"/>
        <v>0</v>
      </c>
      <c r="E187" s="40">
        <f t="shared" si="25"/>
        <v>0</v>
      </c>
      <c r="F187" s="40">
        <f t="shared" si="25"/>
        <v>0</v>
      </c>
      <c r="G187" s="40">
        <f t="shared" si="25"/>
        <v>0</v>
      </c>
      <c r="H187" s="41">
        <f t="shared" si="25"/>
        <v>0</v>
      </c>
      <c r="I187" s="41">
        <f t="shared" si="25"/>
        <v>0</v>
      </c>
      <c r="J187" s="41">
        <f t="shared" si="25"/>
        <v>0</v>
      </c>
      <c r="K187" s="41">
        <f t="shared" si="25"/>
        <v>0</v>
      </c>
      <c r="L187" s="41">
        <f t="shared" si="25"/>
        <v>0</v>
      </c>
      <c r="M187" s="41">
        <f t="shared" si="25"/>
        <v>0</v>
      </c>
      <c r="N187" s="41">
        <f t="shared" si="25"/>
        <v>0</v>
      </c>
      <c r="O187" s="41">
        <f t="shared" si="25"/>
        <v>0</v>
      </c>
    </row>
    <row r="188" spans="1:15" x14ac:dyDescent="0.25">
      <c r="A188" s="155" t="s">
        <v>30</v>
      </c>
      <c r="B188" s="156"/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</row>
    <row r="189" spans="1:15" ht="14.45" customHeight="1" x14ac:dyDescent="0.25">
      <c r="A189" s="157" t="s">
        <v>16</v>
      </c>
      <c r="B189" s="159" t="s">
        <v>17</v>
      </c>
      <c r="C189" s="154" t="s">
        <v>18</v>
      </c>
      <c r="D189" s="154" t="s">
        <v>19</v>
      </c>
      <c r="E189" s="154" t="s">
        <v>20</v>
      </c>
      <c r="F189" s="154" t="s">
        <v>21</v>
      </c>
      <c r="G189" s="154" t="s">
        <v>22</v>
      </c>
      <c r="H189" s="154" t="s">
        <v>23</v>
      </c>
      <c r="I189" s="154"/>
      <c r="J189" s="154"/>
      <c r="K189" s="154"/>
      <c r="L189" s="154" t="s">
        <v>24</v>
      </c>
      <c r="M189" s="154"/>
      <c r="N189" s="154"/>
      <c r="O189" s="154"/>
    </row>
    <row r="190" spans="1:15" x14ac:dyDescent="0.25">
      <c r="A190" s="158"/>
      <c r="B190" s="159"/>
      <c r="C190" s="154"/>
      <c r="D190" s="154"/>
      <c r="E190" s="154"/>
      <c r="F190" s="154"/>
      <c r="G190" s="154"/>
      <c r="H190" s="82" t="s">
        <v>25</v>
      </c>
      <c r="I190" s="82" t="s">
        <v>26</v>
      </c>
      <c r="J190" s="82" t="s">
        <v>10</v>
      </c>
      <c r="K190" s="82" t="s">
        <v>11</v>
      </c>
      <c r="L190" s="82" t="s">
        <v>12</v>
      </c>
      <c r="M190" s="82" t="s">
        <v>27</v>
      </c>
      <c r="N190" s="82" t="s">
        <v>13</v>
      </c>
      <c r="O190" s="82" t="s">
        <v>14</v>
      </c>
    </row>
    <row r="191" spans="1:15" x14ac:dyDescent="0.25">
      <c r="A191" s="5"/>
      <c r="B191" s="6"/>
      <c r="C191" s="13">
        <v>0</v>
      </c>
      <c r="D191" s="7">
        <v>0</v>
      </c>
      <c r="E191" s="7">
        <v>0</v>
      </c>
      <c r="F191" s="7">
        <v>0</v>
      </c>
      <c r="G191" s="7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</row>
    <row r="192" spans="1:15" x14ac:dyDescent="0.25">
      <c r="A192" s="8"/>
      <c r="B192" s="6"/>
      <c r="C192" s="14">
        <v>0</v>
      </c>
      <c r="D192" s="9">
        <v>0</v>
      </c>
      <c r="E192" s="9">
        <v>0</v>
      </c>
      <c r="F192" s="9">
        <v>0</v>
      </c>
      <c r="G192" s="9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</row>
    <row r="193" spans="1:15" x14ac:dyDescent="0.25">
      <c r="A193" s="8"/>
      <c r="B193" s="10"/>
      <c r="C193" s="15">
        <v>0</v>
      </c>
      <c r="D193" s="11">
        <v>0</v>
      </c>
      <c r="E193" s="11">
        <v>0</v>
      </c>
      <c r="F193" s="11">
        <v>0</v>
      </c>
      <c r="G193" s="11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</row>
    <row r="194" spans="1:15" x14ac:dyDescent="0.25">
      <c r="A194" s="5"/>
      <c r="B194" s="42"/>
      <c r="C194" s="13">
        <v>0</v>
      </c>
      <c r="D194" s="7">
        <v>0</v>
      </c>
      <c r="E194" s="7">
        <v>0</v>
      </c>
      <c r="F194" s="7">
        <v>0</v>
      </c>
      <c r="G194" s="7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</row>
    <row r="195" spans="1:15" x14ac:dyDescent="0.25">
      <c r="A195" s="30"/>
      <c r="B195" s="43"/>
      <c r="C195" s="31">
        <v>0</v>
      </c>
      <c r="D195" s="32">
        <v>0</v>
      </c>
      <c r="E195" s="32">
        <v>0</v>
      </c>
      <c r="F195" s="32">
        <v>0</v>
      </c>
      <c r="G195" s="32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</row>
    <row r="196" spans="1:15" x14ac:dyDescent="0.25">
      <c r="A196" s="77"/>
      <c r="B196" s="37"/>
      <c r="C196" s="20">
        <v>0</v>
      </c>
      <c r="D196" s="49">
        <v>0</v>
      </c>
      <c r="E196" s="49">
        <v>0</v>
      </c>
      <c r="F196" s="49">
        <v>0</v>
      </c>
      <c r="G196" s="49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</row>
    <row r="197" spans="1:15" x14ac:dyDescent="0.25">
      <c r="A197" s="30"/>
      <c r="B197" s="36"/>
      <c r="C197" s="38">
        <v>0</v>
      </c>
      <c r="D197" s="21">
        <v>0</v>
      </c>
      <c r="E197" s="21">
        <v>0</v>
      </c>
      <c r="F197" s="21">
        <v>0</v>
      </c>
      <c r="G197" s="21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</row>
    <row r="198" spans="1:15" x14ac:dyDescent="0.25">
      <c r="A198" s="45"/>
      <c r="B198" s="84" t="s">
        <v>121</v>
      </c>
      <c r="C198" s="34">
        <f t="shared" ref="C198:O198" si="26">SUM(C191:C197)</f>
        <v>0</v>
      </c>
      <c r="D198" s="32">
        <f t="shared" si="26"/>
        <v>0</v>
      </c>
      <c r="E198" s="32">
        <f t="shared" si="26"/>
        <v>0</v>
      </c>
      <c r="F198" s="32">
        <f t="shared" si="26"/>
        <v>0</v>
      </c>
      <c r="G198" s="32">
        <f t="shared" si="26"/>
        <v>0</v>
      </c>
      <c r="H198" s="33">
        <f t="shared" si="26"/>
        <v>0</v>
      </c>
      <c r="I198" s="33">
        <f t="shared" si="26"/>
        <v>0</v>
      </c>
      <c r="J198" s="33">
        <f t="shared" si="26"/>
        <v>0</v>
      </c>
      <c r="K198" s="33">
        <f t="shared" si="26"/>
        <v>0</v>
      </c>
      <c r="L198" s="33">
        <f t="shared" si="26"/>
        <v>0</v>
      </c>
      <c r="M198" s="33">
        <f t="shared" si="26"/>
        <v>0</v>
      </c>
      <c r="N198" s="33">
        <f t="shared" si="26"/>
        <v>0</v>
      </c>
      <c r="O198" s="33">
        <f t="shared" si="26"/>
        <v>0</v>
      </c>
    </row>
    <row r="199" spans="1:15" x14ac:dyDescent="0.25">
      <c r="A199" s="155" t="s">
        <v>31</v>
      </c>
      <c r="B199" s="15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</row>
    <row r="200" spans="1:15" x14ac:dyDescent="0.25">
      <c r="A200" s="12"/>
      <c r="B200" s="12"/>
      <c r="C200" s="79">
        <v>0</v>
      </c>
      <c r="D200" s="40">
        <v>0</v>
      </c>
      <c r="E200" s="40">
        <v>0</v>
      </c>
      <c r="F200" s="40">
        <v>0</v>
      </c>
      <c r="G200" s="40">
        <v>0</v>
      </c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1">
        <v>0</v>
      </c>
    </row>
    <row r="201" spans="1:15" x14ac:dyDescent="0.25">
      <c r="A201" s="12"/>
      <c r="B201" s="12"/>
      <c r="C201" s="79">
        <v>0</v>
      </c>
      <c r="D201" s="40">
        <v>0</v>
      </c>
      <c r="E201" s="40">
        <v>0</v>
      </c>
      <c r="F201" s="40">
        <v>0</v>
      </c>
      <c r="G201" s="40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</row>
    <row r="202" spans="1:15" x14ac:dyDescent="0.25">
      <c r="A202" s="12"/>
      <c r="B202" s="83" t="s">
        <v>122</v>
      </c>
      <c r="C202" s="79">
        <f t="shared" ref="C202:O202" si="27">SUM(C200:C201)</f>
        <v>0</v>
      </c>
      <c r="D202" s="40">
        <f t="shared" si="27"/>
        <v>0</v>
      </c>
      <c r="E202" s="40">
        <f t="shared" si="27"/>
        <v>0</v>
      </c>
      <c r="F202" s="40">
        <f t="shared" si="27"/>
        <v>0</v>
      </c>
      <c r="G202" s="40">
        <f t="shared" si="27"/>
        <v>0</v>
      </c>
      <c r="H202" s="41">
        <f t="shared" si="27"/>
        <v>0</v>
      </c>
      <c r="I202" s="41">
        <f t="shared" si="27"/>
        <v>0</v>
      </c>
      <c r="J202" s="41">
        <f t="shared" si="27"/>
        <v>0</v>
      </c>
      <c r="K202" s="41">
        <f t="shared" si="27"/>
        <v>0</v>
      </c>
      <c r="L202" s="41">
        <f t="shared" si="27"/>
        <v>0</v>
      </c>
      <c r="M202" s="41">
        <f t="shared" si="27"/>
        <v>0</v>
      </c>
      <c r="N202" s="41">
        <f t="shared" si="27"/>
        <v>0</v>
      </c>
      <c r="O202" s="41">
        <f t="shared" si="27"/>
        <v>0</v>
      </c>
    </row>
    <row r="203" spans="1:15" x14ac:dyDescent="0.25">
      <c r="A203" s="155" t="s">
        <v>32</v>
      </c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</row>
    <row r="204" spans="1:15" x14ac:dyDescent="0.25">
      <c r="A204" s="12"/>
      <c r="B204" s="12"/>
      <c r="C204" s="79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1">
        <v>0</v>
      </c>
      <c r="J204" s="41">
        <v>0</v>
      </c>
      <c r="K204" s="41">
        <v>0</v>
      </c>
      <c r="L204" s="41">
        <v>0</v>
      </c>
      <c r="M204" s="41">
        <v>0</v>
      </c>
      <c r="N204" s="41">
        <v>0</v>
      </c>
      <c r="O204" s="41">
        <v>0</v>
      </c>
    </row>
    <row r="205" spans="1:15" x14ac:dyDescent="0.25">
      <c r="A205" s="12"/>
      <c r="B205" s="12"/>
      <c r="C205" s="79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</row>
    <row r="206" spans="1:15" x14ac:dyDescent="0.25">
      <c r="A206" s="12"/>
      <c r="B206" s="12"/>
      <c r="C206" s="79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1">
        <v>0</v>
      </c>
      <c r="J206" s="41">
        <v>0</v>
      </c>
      <c r="K206" s="41">
        <v>0</v>
      </c>
      <c r="L206" s="41">
        <v>0</v>
      </c>
      <c r="M206" s="41">
        <v>0</v>
      </c>
      <c r="N206" s="41">
        <v>0</v>
      </c>
      <c r="O206" s="41">
        <v>0</v>
      </c>
    </row>
    <row r="207" spans="1:15" x14ac:dyDescent="0.25">
      <c r="A207" s="12"/>
      <c r="B207" s="12"/>
      <c r="C207" s="79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</row>
    <row r="208" spans="1:15" x14ac:dyDescent="0.25">
      <c r="A208" s="12"/>
      <c r="B208" s="83" t="s">
        <v>123</v>
      </c>
      <c r="C208" s="79">
        <f t="shared" ref="C208:O208" si="28">SUM(C204:C207)</f>
        <v>0</v>
      </c>
      <c r="D208" s="40">
        <f t="shared" si="28"/>
        <v>0</v>
      </c>
      <c r="E208" s="40">
        <f t="shared" si="28"/>
        <v>0</v>
      </c>
      <c r="F208" s="40">
        <f t="shared" si="28"/>
        <v>0</v>
      </c>
      <c r="G208" s="40">
        <f t="shared" si="28"/>
        <v>0</v>
      </c>
      <c r="H208" s="40">
        <f t="shared" si="28"/>
        <v>0</v>
      </c>
      <c r="I208" s="41">
        <f t="shared" si="28"/>
        <v>0</v>
      </c>
      <c r="J208" s="41">
        <f t="shared" si="28"/>
        <v>0</v>
      </c>
      <c r="K208" s="41">
        <f t="shared" si="28"/>
        <v>0</v>
      </c>
      <c r="L208" s="41">
        <f t="shared" si="28"/>
        <v>0</v>
      </c>
      <c r="M208" s="41">
        <f t="shared" si="28"/>
        <v>0</v>
      </c>
      <c r="N208" s="41">
        <f t="shared" si="28"/>
        <v>0</v>
      </c>
      <c r="O208" s="41">
        <f t="shared" si="28"/>
        <v>0</v>
      </c>
    </row>
    <row r="209" spans="1:15" x14ac:dyDescent="0.25">
      <c r="A209" s="12"/>
      <c r="B209" s="83" t="s">
        <v>33</v>
      </c>
      <c r="C209" s="80">
        <f t="shared" ref="C209:O209" si="29">C183+C187+C198+C202+C208</f>
        <v>0</v>
      </c>
      <c r="D209" s="40">
        <f t="shared" si="29"/>
        <v>0</v>
      </c>
      <c r="E209" s="40">
        <f t="shared" si="29"/>
        <v>0</v>
      </c>
      <c r="F209" s="40">
        <f t="shared" si="29"/>
        <v>0</v>
      </c>
      <c r="G209" s="40">
        <f t="shared" si="29"/>
        <v>0</v>
      </c>
      <c r="H209" s="40">
        <f t="shared" si="29"/>
        <v>0</v>
      </c>
      <c r="I209" s="41">
        <f t="shared" si="29"/>
        <v>0</v>
      </c>
      <c r="J209" s="41">
        <f t="shared" si="29"/>
        <v>0</v>
      </c>
      <c r="K209" s="41">
        <f t="shared" si="29"/>
        <v>0</v>
      </c>
      <c r="L209" s="41">
        <f t="shared" si="29"/>
        <v>0</v>
      </c>
      <c r="M209" s="41">
        <f t="shared" si="29"/>
        <v>0</v>
      </c>
      <c r="N209" s="41">
        <f t="shared" si="29"/>
        <v>0</v>
      </c>
      <c r="O209" s="41">
        <f t="shared" si="29"/>
        <v>0</v>
      </c>
    </row>
    <row r="211" spans="1:15" x14ac:dyDescent="0.25">
      <c r="A211" s="161" t="s">
        <v>38</v>
      </c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</row>
    <row r="212" spans="1:15" x14ac:dyDescent="0.25">
      <c r="A212" s="162" t="s">
        <v>41</v>
      </c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</row>
    <row r="213" spans="1:15" x14ac:dyDescent="0.25">
      <c r="A213" s="163" t="s">
        <v>29</v>
      </c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</row>
    <row r="214" spans="1:15" x14ac:dyDescent="0.25">
      <c r="A214" s="149" t="s">
        <v>15</v>
      </c>
      <c r="B214" s="149"/>
      <c r="C214" s="149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</row>
    <row r="215" spans="1:15" ht="14.45" customHeight="1" x14ac:dyDescent="0.25">
      <c r="A215" s="157" t="s">
        <v>16</v>
      </c>
      <c r="B215" s="159" t="s">
        <v>17</v>
      </c>
      <c r="C215" s="154" t="s">
        <v>18</v>
      </c>
      <c r="D215" s="154" t="s">
        <v>19</v>
      </c>
      <c r="E215" s="154" t="s">
        <v>20</v>
      </c>
      <c r="F215" s="154" t="s">
        <v>21</v>
      </c>
      <c r="G215" s="154" t="s">
        <v>22</v>
      </c>
      <c r="H215" s="154" t="s">
        <v>23</v>
      </c>
      <c r="I215" s="154"/>
      <c r="J215" s="154"/>
      <c r="K215" s="154"/>
      <c r="L215" s="154" t="s">
        <v>24</v>
      </c>
      <c r="M215" s="154"/>
      <c r="N215" s="154"/>
      <c r="O215" s="154"/>
    </row>
    <row r="216" spans="1:15" x14ac:dyDescent="0.25">
      <c r="A216" s="158"/>
      <c r="B216" s="159"/>
      <c r="C216" s="154"/>
      <c r="D216" s="154"/>
      <c r="E216" s="154"/>
      <c r="F216" s="154"/>
      <c r="G216" s="154"/>
      <c r="H216" s="82" t="s">
        <v>25</v>
      </c>
      <c r="I216" s="82" t="s">
        <v>26</v>
      </c>
      <c r="J216" s="82" t="s">
        <v>10</v>
      </c>
      <c r="K216" s="82" t="s">
        <v>11</v>
      </c>
      <c r="L216" s="82" t="s">
        <v>12</v>
      </c>
      <c r="M216" s="82" t="s">
        <v>27</v>
      </c>
      <c r="N216" s="82" t="s">
        <v>13</v>
      </c>
      <c r="O216" s="82" t="s">
        <v>14</v>
      </c>
    </row>
    <row r="217" spans="1:15" x14ac:dyDescent="0.25">
      <c r="A217" s="77"/>
      <c r="B217" s="19"/>
      <c r="C217" s="20">
        <v>0</v>
      </c>
      <c r="D217" s="21">
        <v>0</v>
      </c>
      <c r="E217" s="21">
        <v>0</v>
      </c>
      <c r="F217" s="21">
        <v>0</v>
      </c>
      <c r="G217" s="21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</row>
    <row r="218" spans="1:15" x14ac:dyDescent="0.25">
      <c r="A218" s="23"/>
      <c r="B218" s="19"/>
      <c r="C218" s="24">
        <v>0</v>
      </c>
      <c r="D218" s="25">
        <v>0</v>
      </c>
      <c r="E218" s="25">
        <v>0</v>
      </c>
      <c r="F218" s="25">
        <v>0</v>
      </c>
      <c r="G218" s="25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</row>
    <row r="219" spans="1:15" x14ac:dyDescent="0.25">
      <c r="A219" s="23"/>
      <c r="B219" s="26"/>
      <c r="C219" s="27">
        <v>0</v>
      </c>
      <c r="D219" s="28">
        <v>0</v>
      </c>
      <c r="E219" s="28">
        <v>0</v>
      </c>
      <c r="F219" s="28">
        <v>0</v>
      </c>
      <c r="G219" s="28">
        <v>0</v>
      </c>
      <c r="H219" s="29">
        <v>0</v>
      </c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29">
        <v>0</v>
      </c>
      <c r="O219" s="29">
        <v>0</v>
      </c>
    </row>
    <row r="220" spans="1:15" x14ac:dyDescent="0.25">
      <c r="A220" s="77"/>
      <c r="B220" s="37"/>
      <c r="C220" s="20">
        <v>0</v>
      </c>
      <c r="D220" s="21">
        <v>0</v>
      </c>
      <c r="E220" s="21">
        <v>0</v>
      </c>
      <c r="F220" s="21">
        <v>0</v>
      </c>
      <c r="G220" s="21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</row>
    <row r="221" spans="1:15" x14ac:dyDescent="0.25">
      <c r="A221" s="77"/>
      <c r="B221" s="36"/>
      <c r="C221" s="38">
        <v>0</v>
      </c>
      <c r="D221" s="21">
        <v>0</v>
      </c>
      <c r="E221" s="21">
        <v>0</v>
      </c>
      <c r="F221" s="21">
        <v>0</v>
      </c>
      <c r="G221" s="21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</row>
    <row r="222" spans="1:15" x14ac:dyDescent="0.25">
      <c r="A222" s="35"/>
      <c r="B222" s="81" t="s">
        <v>119</v>
      </c>
      <c r="C222" s="39">
        <f t="shared" ref="C222:O222" si="30">SUM(C217:C221)</f>
        <v>0</v>
      </c>
      <c r="D222" s="21">
        <f t="shared" si="30"/>
        <v>0</v>
      </c>
      <c r="E222" s="21">
        <f t="shared" si="30"/>
        <v>0</v>
      </c>
      <c r="F222" s="21">
        <f t="shared" si="30"/>
        <v>0</v>
      </c>
      <c r="G222" s="21">
        <f t="shared" si="30"/>
        <v>0</v>
      </c>
      <c r="H222" s="22">
        <f t="shared" si="30"/>
        <v>0</v>
      </c>
      <c r="I222" s="22">
        <f t="shared" si="30"/>
        <v>0</v>
      </c>
      <c r="J222" s="22">
        <f t="shared" si="30"/>
        <v>0</v>
      </c>
      <c r="K222" s="22">
        <f t="shared" si="30"/>
        <v>0</v>
      </c>
      <c r="L222" s="22">
        <f t="shared" si="30"/>
        <v>0</v>
      </c>
      <c r="M222" s="22">
        <f t="shared" si="30"/>
        <v>0</v>
      </c>
      <c r="N222" s="22">
        <f t="shared" si="30"/>
        <v>0</v>
      </c>
      <c r="O222" s="22">
        <f t="shared" si="30"/>
        <v>0</v>
      </c>
    </row>
    <row r="223" spans="1:15" x14ac:dyDescent="0.25">
      <c r="A223" s="156" t="s">
        <v>28</v>
      </c>
      <c r="B223" s="156"/>
      <c r="C223" s="156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</row>
    <row r="224" spans="1:15" x14ac:dyDescent="0.25">
      <c r="A224" s="12"/>
      <c r="B224" s="12"/>
      <c r="C224" s="79">
        <v>0</v>
      </c>
      <c r="D224" s="40">
        <v>0</v>
      </c>
      <c r="E224" s="40">
        <v>0</v>
      </c>
      <c r="F224" s="40">
        <v>0</v>
      </c>
      <c r="G224" s="40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</row>
    <row r="225" spans="1:15" x14ac:dyDescent="0.25">
      <c r="A225" s="12"/>
      <c r="B225" s="12"/>
      <c r="C225" s="79">
        <v>0</v>
      </c>
      <c r="D225" s="40">
        <v>0</v>
      </c>
      <c r="E225" s="40">
        <v>0</v>
      </c>
      <c r="F225" s="40">
        <v>0</v>
      </c>
      <c r="G225" s="40">
        <v>0</v>
      </c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41">
        <v>0</v>
      </c>
    </row>
    <row r="226" spans="1:15" x14ac:dyDescent="0.25">
      <c r="A226" s="12"/>
      <c r="B226" s="83" t="s">
        <v>120</v>
      </c>
      <c r="C226" s="79">
        <f t="shared" ref="C226:O226" si="31">SUM(C224:C225)</f>
        <v>0</v>
      </c>
      <c r="D226" s="40">
        <f t="shared" si="31"/>
        <v>0</v>
      </c>
      <c r="E226" s="40">
        <f t="shared" si="31"/>
        <v>0</v>
      </c>
      <c r="F226" s="40">
        <f t="shared" si="31"/>
        <v>0</v>
      </c>
      <c r="G226" s="40">
        <f t="shared" si="31"/>
        <v>0</v>
      </c>
      <c r="H226" s="41">
        <f t="shared" si="31"/>
        <v>0</v>
      </c>
      <c r="I226" s="41">
        <f t="shared" si="31"/>
        <v>0</v>
      </c>
      <c r="J226" s="41">
        <f t="shared" si="31"/>
        <v>0</v>
      </c>
      <c r="K226" s="41">
        <f t="shared" si="31"/>
        <v>0</v>
      </c>
      <c r="L226" s="41">
        <f t="shared" si="31"/>
        <v>0</v>
      </c>
      <c r="M226" s="41">
        <f t="shared" si="31"/>
        <v>0</v>
      </c>
      <c r="N226" s="41">
        <f t="shared" si="31"/>
        <v>0</v>
      </c>
      <c r="O226" s="41">
        <f t="shared" si="31"/>
        <v>0</v>
      </c>
    </row>
    <row r="227" spans="1:15" x14ac:dyDescent="0.25">
      <c r="A227" s="155" t="s">
        <v>30</v>
      </c>
      <c r="B227" s="156"/>
      <c r="C227" s="156"/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</row>
    <row r="228" spans="1:15" ht="14.45" customHeight="1" x14ac:dyDescent="0.25">
      <c r="A228" s="157" t="s">
        <v>16</v>
      </c>
      <c r="B228" s="159" t="s">
        <v>17</v>
      </c>
      <c r="C228" s="154" t="s">
        <v>18</v>
      </c>
      <c r="D228" s="154" t="s">
        <v>19</v>
      </c>
      <c r="E228" s="154" t="s">
        <v>20</v>
      </c>
      <c r="F228" s="154" t="s">
        <v>21</v>
      </c>
      <c r="G228" s="154" t="s">
        <v>22</v>
      </c>
      <c r="H228" s="154" t="s">
        <v>23</v>
      </c>
      <c r="I228" s="154"/>
      <c r="J228" s="154"/>
      <c r="K228" s="154"/>
      <c r="L228" s="154" t="s">
        <v>24</v>
      </c>
      <c r="M228" s="154"/>
      <c r="N228" s="154"/>
      <c r="O228" s="154"/>
    </row>
    <row r="229" spans="1:15" x14ac:dyDescent="0.25">
      <c r="A229" s="158"/>
      <c r="B229" s="159"/>
      <c r="C229" s="154"/>
      <c r="D229" s="154"/>
      <c r="E229" s="154"/>
      <c r="F229" s="154"/>
      <c r="G229" s="154"/>
      <c r="H229" s="82" t="s">
        <v>25</v>
      </c>
      <c r="I229" s="82" t="s">
        <v>26</v>
      </c>
      <c r="J229" s="82" t="s">
        <v>10</v>
      </c>
      <c r="K229" s="82" t="s">
        <v>11</v>
      </c>
      <c r="L229" s="82" t="s">
        <v>12</v>
      </c>
      <c r="M229" s="82" t="s">
        <v>27</v>
      </c>
      <c r="N229" s="82" t="s">
        <v>13</v>
      </c>
      <c r="O229" s="82" t="s">
        <v>14</v>
      </c>
    </row>
    <row r="230" spans="1:15" x14ac:dyDescent="0.25">
      <c r="A230" s="5"/>
      <c r="B230" s="6"/>
      <c r="C230" s="13">
        <v>0</v>
      </c>
      <c r="D230" s="7">
        <v>0</v>
      </c>
      <c r="E230" s="7">
        <v>0</v>
      </c>
      <c r="F230" s="7">
        <v>0</v>
      </c>
      <c r="G230" s="7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</row>
    <row r="231" spans="1:15" x14ac:dyDescent="0.25">
      <c r="A231" s="8"/>
      <c r="B231" s="6"/>
      <c r="C231" s="14">
        <v>0</v>
      </c>
      <c r="D231" s="9">
        <v>0</v>
      </c>
      <c r="E231" s="9">
        <v>0</v>
      </c>
      <c r="F231" s="9">
        <v>0</v>
      </c>
      <c r="G231" s="9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</row>
    <row r="232" spans="1:15" x14ac:dyDescent="0.25">
      <c r="A232" s="8"/>
      <c r="B232" s="10"/>
      <c r="C232" s="15">
        <v>0</v>
      </c>
      <c r="D232" s="11">
        <v>0</v>
      </c>
      <c r="E232" s="11">
        <v>0</v>
      </c>
      <c r="F232" s="11">
        <v>0</v>
      </c>
      <c r="G232" s="11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</row>
    <row r="233" spans="1:15" x14ac:dyDescent="0.25">
      <c r="A233" s="5"/>
      <c r="B233" s="42"/>
      <c r="C233" s="13">
        <v>0</v>
      </c>
      <c r="D233" s="7">
        <v>0</v>
      </c>
      <c r="E233" s="7">
        <v>0</v>
      </c>
      <c r="F233" s="7">
        <v>0</v>
      </c>
      <c r="G233" s="7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</row>
    <row r="234" spans="1:15" x14ac:dyDescent="0.25">
      <c r="A234" s="30"/>
      <c r="B234" s="43"/>
      <c r="C234" s="31">
        <v>0</v>
      </c>
      <c r="D234" s="32">
        <v>0</v>
      </c>
      <c r="E234" s="32">
        <v>0</v>
      </c>
      <c r="F234" s="32">
        <v>0</v>
      </c>
      <c r="G234" s="32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  <c r="O234" s="33">
        <v>0</v>
      </c>
    </row>
    <row r="235" spans="1:15" x14ac:dyDescent="0.25">
      <c r="A235" s="77"/>
      <c r="B235" s="37"/>
      <c r="C235" s="20">
        <v>0</v>
      </c>
      <c r="D235" s="49">
        <v>0</v>
      </c>
      <c r="E235" s="49">
        <v>0</v>
      </c>
      <c r="F235" s="49">
        <v>0</v>
      </c>
      <c r="G235" s="49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</row>
    <row r="236" spans="1:15" x14ac:dyDescent="0.25">
      <c r="A236" s="30"/>
      <c r="B236" s="36"/>
      <c r="C236" s="38">
        <v>0</v>
      </c>
      <c r="D236" s="21">
        <v>0</v>
      </c>
      <c r="E236" s="21">
        <v>0</v>
      </c>
      <c r="F236" s="21">
        <v>0</v>
      </c>
      <c r="G236" s="21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</row>
    <row r="237" spans="1:15" x14ac:dyDescent="0.25">
      <c r="A237" s="45"/>
      <c r="B237" s="84" t="s">
        <v>121</v>
      </c>
      <c r="C237" s="34">
        <f t="shared" ref="C237:O237" si="32">SUM(C230:C236)</f>
        <v>0</v>
      </c>
      <c r="D237" s="32">
        <f t="shared" si="32"/>
        <v>0</v>
      </c>
      <c r="E237" s="32">
        <f t="shared" si="32"/>
        <v>0</v>
      </c>
      <c r="F237" s="32">
        <f t="shared" si="32"/>
        <v>0</v>
      </c>
      <c r="G237" s="32">
        <f t="shared" si="32"/>
        <v>0</v>
      </c>
      <c r="H237" s="33">
        <f t="shared" si="32"/>
        <v>0</v>
      </c>
      <c r="I237" s="33">
        <f t="shared" si="32"/>
        <v>0</v>
      </c>
      <c r="J237" s="33">
        <f t="shared" si="32"/>
        <v>0</v>
      </c>
      <c r="K237" s="33">
        <f t="shared" si="32"/>
        <v>0</v>
      </c>
      <c r="L237" s="33">
        <f t="shared" si="32"/>
        <v>0</v>
      </c>
      <c r="M237" s="33">
        <f t="shared" si="32"/>
        <v>0</v>
      </c>
      <c r="N237" s="33">
        <f t="shared" si="32"/>
        <v>0</v>
      </c>
      <c r="O237" s="33">
        <f t="shared" si="32"/>
        <v>0</v>
      </c>
    </row>
    <row r="238" spans="1:15" x14ac:dyDescent="0.25">
      <c r="A238" s="155" t="s">
        <v>31</v>
      </c>
      <c r="B238" s="156"/>
      <c r="C238" s="156"/>
      <c r="D238" s="156"/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6"/>
    </row>
    <row r="239" spans="1:15" x14ac:dyDescent="0.25">
      <c r="A239" s="12"/>
      <c r="B239" s="12"/>
      <c r="C239" s="79">
        <v>0</v>
      </c>
      <c r="D239" s="40">
        <v>0</v>
      </c>
      <c r="E239" s="40">
        <v>0</v>
      </c>
      <c r="F239" s="40">
        <v>0</v>
      </c>
      <c r="G239" s="40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0</v>
      </c>
      <c r="O239" s="41">
        <v>0</v>
      </c>
    </row>
    <row r="240" spans="1:15" x14ac:dyDescent="0.25">
      <c r="A240" s="12"/>
      <c r="B240" s="12"/>
      <c r="C240" s="79">
        <v>0</v>
      </c>
      <c r="D240" s="40">
        <v>0</v>
      </c>
      <c r="E240" s="40">
        <v>0</v>
      </c>
      <c r="F240" s="40">
        <v>0</v>
      </c>
      <c r="G240" s="40">
        <v>0</v>
      </c>
      <c r="H240" s="41">
        <v>0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0</v>
      </c>
      <c r="O240" s="41">
        <v>0</v>
      </c>
    </row>
    <row r="241" spans="1:15" x14ac:dyDescent="0.25">
      <c r="A241" s="12"/>
      <c r="B241" s="83" t="s">
        <v>122</v>
      </c>
      <c r="C241" s="79">
        <f t="shared" ref="C241:O241" si="33">SUM(C239:C240)</f>
        <v>0</v>
      </c>
      <c r="D241" s="40">
        <f t="shared" si="33"/>
        <v>0</v>
      </c>
      <c r="E241" s="40">
        <f t="shared" si="33"/>
        <v>0</v>
      </c>
      <c r="F241" s="40">
        <f t="shared" si="33"/>
        <v>0</v>
      </c>
      <c r="G241" s="40">
        <f t="shared" si="33"/>
        <v>0</v>
      </c>
      <c r="H241" s="41">
        <f t="shared" si="33"/>
        <v>0</v>
      </c>
      <c r="I241" s="41">
        <f t="shared" si="33"/>
        <v>0</v>
      </c>
      <c r="J241" s="41">
        <f t="shared" si="33"/>
        <v>0</v>
      </c>
      <c r="K241" s="41">
        <f t="shared" si="33"/>
        <v>0</v>
      </c>
      <c r="L241" s="41">
        <f t="shared" si="33"/>
        <v>0</v>
      </c>
      <c r="M241" s="41">
        <f t="shared" si="33"/>
        <v>0</v>
      </c>
      <c r="N241" s="41">
        <f t="shared" si="33"/>
        <v>0</v>
      </c>
      <c r="O241" s="41">
        <f t="shared" si="33"/>
        <v>0</v>
      </c>
    </row>
    <row r="242" spans="1:15" x14ac:dyDescent="0.25">
      <c r="A242" s="155" t="s">
        <v>32</v>
      </c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</row>
    <row r="243" spans="1:15" x14ac:dyDescent="0.25">
      <c r="A243" s="12"/>
      <c r="B243" s="12"/>
      <c r="C243" s="79">
        <v>0</v>
      </c>
      <c r="D243" s="40">
        <v>0</v>
      </c>
      <c r="E243" s="40">
        <v>0</v>
      </c>
      <c r="F243" s="40">
        <v>0</v>
      </c>
      <c r="G243" s="40">
        <v>0</v>
      </c>
      <c r="H243" s="40">
        <v>0</v>
      </c>
      <c r="I243" s="41">
        <v>0</v>
      </c>
      <c r="J243" s="41">
        <v>0</v>
      </c>
      <c r="K243" s="41">
        <v>0</v>
      </c>
      <c r="L243" s="41">
        <v>0</v>
      </c>
      <c r="M243" s="41">
        <v>0</v>
      </c>
      <c r="N243" s="41">
        <v>0</v>
      </c>
      <c r="O243" s="41">
        <v>0</v>
      </c>
    </row>
    <row r="244" spans="1:15" x14ac:dyDescent="0.25">
      <c r="A244" s="12"/>
      <c r="B244" s="12"/>
      <c r="C244" s="79">
        <v>0</v>
      </c>
      <c r="D244" s="40">
        <v>0</v>
      </c>
      <c r="E244" s="40">
        <v>0</v>
      </c>
      <c r="F244" s="40">
        <v>0</v>
      </c>
      <c r="G244" s="40">
        <v>0</v>
      </c>
      <c r="H244" s="40">
        <v>0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</row>
    <row r="245" spans="1:15" x14ac:dyDescent="0.25">
      <c r="A245" s="12"/>
      <c r="B245" s="12"/>
      <c r="C245" s="79">
        <v>0</v>
      </c>
      <c r="D245" s="40">
        <v>0</v>
      </c>
      <c r="E245" s="40">
        <v>0</v>
      </c>
      <c r="F245" s="40">
        <v>0</v>
      </c>
      <c r="G245" s="40">
        <v>0</v>
      </c>
      <c r="H245" s="40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</row>
    <row r="246" spans="1:15" x14ac:dyDescent="0.25">
      <c r="A246" s="12"/>
      <c r="B246" s="12"/>
      <c r="C246" s="79">
        <v>0</v>
      </c>
      <c r="D246" s="40">
        <v>0</v>
      </c>
      <c r="E246" s="40">
        <v>0</v>
      </c>
      <c r="F246" s="40">
        <v>0</v>
      </c>
      <c r="G246" s="40">
        <v>0</v>
      </c>
      <c r="H246" s="40">
        <v>0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0</v>
      </c>
    </row>
    <row r="247" spans="1:15" x14ac:dyDescent="0.25">
      <c r="A247" s="12"/>
      <c r="B247" s="83" t="s">
        <v>123</v>
      </c>
      <c r="C247" s="79">
        <f t="shared" ref="C247:O247" si="34">SUM(C243:C246)</f>
        <v>0</v>
      </c>
      <c r="D247" s="40">
        <f t="shared" si="34"/>
        <v>0</v>
      </c>
      <c r="E247" s="40">
        <f t="shared" si="34"/>
        <v>0</v>
      </c>
      <c r="F247" s="40">
        <f t="shared" si="34"/>
        <v>0</v>
      </c>
      <c r="G247" s="40">
        <f t="shared" si="34"/>
        <v>0</v>
      </c>
      <c r="H247" s="40">
        <f t="shared" si="34"/>
        <v>0</v>
      </c>
      <c r="I247" s="41">
        <f t="shared" si="34"/>
        <v>0</v>
      </c>
      <c r="J247" s="41">
        <f t="shared" si="34"/>
        <v>0</v>
      </c>
      <c r="K247" s="41">
        <f t="shared" si="34"/>
        <v>0</v>
      </c>
      <c r="L247" s="41">
        <f t="shared" si="34"/>
        <v>0</v>
      </c>
      <c r="M247" s="41">
        <f t="shared" si="34"/>
        <v>0</v>
      </c>
      <c r="N247" s="41">
        <f t="shared" si="34"/>
        <v>0</v>
      </c>
      <c r="O247" s="41">
        <f t="shared" si="34"/>
        <v>0</v>
      </c>
    </row>
    <row r="248" spans="1:15" x14ac:dyDescent="0.25">
      <c r="A248" s="12"/>
      <c r="B248" s="83" t="s">
        <v>33</v>
      </c>
      <c r="C248" s="80">
        <f t="shared" ref="C248:M248" si="35">C222+C226+C237+C241+C247</f>
        <v>0</v>
      </c>
      <c r="D248" s="40">
        <f t="shared" si="35"/>
        <v>0</v>
      </c>
      <c r="E248" s="40">
        <f t="shared" si="35"/>
        <v>0</v>
      </c>
      <c r="F248" s="40">
        <f t="shared" si="35"/>
        <v>0</v>
      </c>
      <c r="G248" s="40">
        <f t="shared" si="35"/>
        <v>0</v>
      </c>
      <c r="H248" s="40">
        <f t="shared" si="35"/>
        <v>0</v>
      </c>
      <c r="I248" s="41">
        <f t="shared" si="35"/>
        <v>0</v>
      </c>
      <c r="J248" s="41">
        <f t="shared" si="35"/>
        <v>0</v>
      </c>
      <c r="K248" s="41">
        <f t="shared" si="35"/>
        <v>0</v>
      </c>
      <c r="L248" s="41">
        <f t="shared" si="35"/>
        <v>0</v>
      </c>
      <c r="M248" s="41">
        <f t="shared" si="35"/>
        <v>0</v>
      </c>
      <c r="N248" s="41">
        <f>N223+N226+N237+N241+N247</f>
        <v>0</v>
      </c>
      <c r="O248" s="41">
        <f>O222+O226+O237+O241+O247</f>
        <v>0</v>
      </c>
    </row>
    <row r="250" spans="1:15" x14ac:dyDescent="0.25">
      <c r="A250" s="161" t="s">
        <v>38</v>
      </c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161"/>
    </row>
    <row r="251" spans="1:15" x14ac:dyDescent="0.25">
      <c r="A251" s="162" t="s">
        <v>40</v>
      </c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</row>
    <row r="252" spans="1:15" x14ac:dyDescent="0.25">
      <c r="A252" s="163" t="s">
        <v>29</v>
      </c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</row>
    <row r="253" spans="1:15" x14ac:dyDescent="0.25">
      <c r="A253" s="149" t="s">
        <v>15</v>
      </c>
      <c r="B253" s="149"/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</row>
    <row r="254" spans="1:15" ht="14.45" customHeight="1" x14ac:dyDescent="0.25">
      <c r="A254" s="157" t="s">
        <v>16</v>
      </c>
      <c r="B254" s="159" t="s">
        <v>17</v>
      </c>
      <c r="C254" s="154" t="s">
        <v>18</v>
      </c>
      <c r="D254" s="154" t="s">
        <v>19</v>
      </c>
      <c r="E254" s="154" t="s">
        <v>20</v>
      </c>
      <c r="F254" s="154" t="s">
        <v>21</v>
      </c>
      <c r="G254" s="154" t="s">
        <v>22</v>
      </c>
      <c r="H254" s="154" t="s">
        <v>23</v>
      </c>
      <c r="I254" s="154"/>
      <c r="J254" s="154"/>
      <c r="K254" s="154"/>
      <c r="L254" s="154" t="s">
        <v>24</v>
      </c>
      <c r="M254" s="154"/>
      <c r="N254" s="154"/>
      <c r="O254" s="154"/>
    </row>
    <row r="255" spans="1:15" x14ac:dyDescent="0.25">
      <c r="A255" s="158"/>
      <c r="B255" s="159"/>
      <c r="C255" s="154"/>
      <c r="D255" s="154"/>
      <c r="E255" s="154"/>
      <c r="F255" s="154"/>
      <c r="G255" s="154"/>
      <c r="H255" s="82" t="s">
        <v>25</v>
      </c>
      <c r="I255" s="82" t="s">
        <v>26</v>
      </c>
      <c r="J255" s="82" t="s">
        <v>10</v>
      </c>
      <c r="K255" s="82" t="s">
        <v>11</v>
      </c>
      <c r="L255" s="82" t="s">
        <v>12</v>
      </c>
      <c r="M255" s="82" t="s">
        <v>27</v>
      </c>
      <c r="N255" s="82" t="s">
        <v>13</v>
      </c>
      <c r="O255" s="82" t="s">
        <v>14</v>
      </c>
    </row>
    <row r="256" spans="1:15" x14ac:dyDescent="0.25">
      <c r="A256" s="77"/>
      <c r="B256" s="19"/>
      <c r="C256" s="20">
        <v>0</v>
      </c>
      <c r="D256" s="21">
        <v>0</v>
      </c>
      <c r="E256" s="21">
        <v>0</v>
      </c>
      <c r="F256" s="21">
        <v>0</v>
      </c>
      <c r="G256" s="21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</row>
    <row r="257" spans="1:15" x14ac:dyDescent="0.25">
      <c r="A257" s="23"/>
      <c r="B257" s="19"/>
      <c r="C257" s="24">
        <v>0</v>
      </c>
      <c r="D257" s="25">
        <v>0</v>
      </c>
      <c r="E257" s="25">
        <v>0</v>
      </c>
      <c r="F257" s="25">
        <v>0</v>
      </c>
      <c r="G257" s="25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</row>
    <row r="258" spans="1:15" x14ac:dyDescent="0.25">
      <c r="A258" s="23"/>
      <c r="B258" s="26"/>
      <c r="C258" s="27">
        <v>0</v>
      </c>
      <c r="D258" s="28">
        <v>0</v>
      </c>
      <c r="E258" s="28">
        <v>0</v>
      </c>
      <c r="F258" s="28">
        <v>0</v>
      </c>
      <c r="G258" s="28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</row>
    <row r="259" spans="1:15" x14ac:dyDescent="0.25">
      <c r="A259" s="77"/>
      <c r="B259" s="37"/>
      <c r="C259" s="20">
        <v>0</v>
      </c>
      <c r="D259" s="21">
        <v>0</v>
      </c>
      <c r="E259" s="21">
        <v>0</v>
      </c>
      <c r="F259" s="21">
        <v>0</v>
      </c>
      <c r="G259" s="21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</row>
    <row r="260" spans="1:15" x14ac:dyDescent="0.25">
      <c r="A260" s="77"/>
      <c r="B260" s="36"/>
      <c r="C260" s="38">
        <v>0</v>
      </c>
      <c r="D260" s="21">
        <v>0</v>
      </c>
      <c r="E260" s="21">
        <v>0</v>
      </c>
      <c r="F260" s="21">
        <v>0</v>
      </c>
      <c r="G260" s="21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</row>
    <row r="261" spans="1:15" x14ac:dyDescent="0.25">
      <c r="A261" s="35"/>
      <c r="B261" s="81" t="s">
        <v>119</v>
      </c>
      <c r="C261" s="39">
        <f t="shared" ref="C261:O261" si="36">SUM(C256:C260)</f>
        <v>0</v>
      </c>
      <c r="D261" s="21">
        <f t="shared" si="36"/>
        <v>0</v>
      </c>
      <c r="E261" s="21">
        <f t="shared" si="36"/>
        <v>0</v>
      </c>
      <c r="F261" s="21">
        <f t="shared" si="36"/>
        <v>0</v>
      </c>
      <c r="G261" s="21">
        <f t="shared" si="36"/>
        <v>0</v>
      </c>
      <c r="H261" s="22">
        <f t="shared" si="36"/>
        <v>0</v>
      </c>
      <c r="I261" s="22">
        <f t="shared" si="36"/>
        <v>0</v>
      </c>
      <c r="J261" s="22">
        <f t="shared" si="36"/>
        <v>0</v>
      </c>
      <c r="K261" s="22">
        <f t="shared" si="36"/>
        <v>0</v>
      </c>
      <c r="L261" s="22">
        <f t="shared" si="36"/>
        <v>0</v>
      </c>
      <c r="M261" s="22">
        <f t="shared" si="36"/>
        <v>0</v>
      </c>
      <c r="N261" s="22">
        <f t="shared" si="36"/>
        <v>0</v>
      </c>
      <c r="O261" s="22">
        <f t="shared" si="36"/>
        <v>0</v>
      </c>
    </row>
    <row r="262" spans="1:15" x14ac:dyDescent="0.25">
      <c r="A262" s="156" t="s">
        <v>28</v>
      </c>
      <c r="B262" s="156"/>
      <c r="C262" s="156"/>
      <c r="D262" s="156"/>
      <c r="E262" s="156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</row>
    <row r="263" spans="1:15" x14ac:dyDescent="0.25">
      <c r="A263" s="12"/>
      <c r="B263" s="12"/>
      <c r="C263" s="79">
        <v>0</v>
      </c>
      <c r="D263" s="40">
        <v>0</v>
      </c>
      <c r="E263" s="40">
        <v>0</v>
      </c>
      <c r="F263" s="40">
        <v>0</v>
      </c>
      <c r="G263" s="40">
        <v>0</v>
      </c>
      <c r="H263" s="41">
        <v>0</v>
      </c>
      <c r="I263" s="41">
        <v>0</v>
      </c>
      <c r="J263" s="41">
        <v>0</v>
      </c>
      <c r="K263" s="41">
        <v>0</v>
      </c>
      <c r="L263" s="41">
        <v>0</v>
      </c>
      <c r="M263" s="41">
        <v>0</v>
      </c>
      <c r="N263" s="41">
        <v>0</v>
      </c>
      <c r="O263" s="41">
        <v>0</v>
      </c>
    </row>
    <row r="264" spans="1:15" x14ac:dyDescent="0.25">
      <c r="A264" s="12"/>
      <c r="B264" s="12"/>
      <c r="C264" s="79">
        <v>0</v>
      </c>
      <c r="D264" s="40">
        <v>0</v>
      </c>
      <c r="E264" s="40">
        <v>0</v>
      </c>
      <c r="F264" s="40">
        <v>0</v>
      </c>
      <c r="G264" s="40">
        <v>0</v>
      </c>
      <c r="H264" s="41">
        <v>0</v>
      </c>
      <c r="I264" s="41">
        <v>0</v>
      </c>
      <c r="J264" s="41">
        <v>0</v>
      </c>
      <c r="K264" s="41">
        <v>0</v>
      </c>
      <c r="L264" s="41">
        <v>0</v>
      </c>
      <c r="M264" s="41">
        <v>0</v>
      </c>
      <c r="N264" s="41">
        <v>0</v>
      </c>
      <c r="O264" s="41">
        <v>0</v>
      </c>
    </row>
    <row r="265" spans="1:15" x14ac:dyDescent="0.25">
      <c r="A265" s="12"/>
      <c r="B265" s="83" t="s">
        <v>120</v>
      </c>
      <c r="C265" s="79">
        <f t="shared" ref="C265:O265" si="37">SUM(C263:C264)</f>
        <v>0</v>
      </c>
      <c r="D265" s="40">
        <f t="shared" si="37"/>
        <v>0</v>
      </c>
      <c r="E265" s="40">
        <f t="shared" si="37"/>
        <v>0</v>
      </c>
      <c r="F265" s="40">
        <f t="shared" si="37"/>
        <v>0</v>
      </c>
      <c r="G265" s="40">
        <f t="shared" si="37"/>
        <v>0</v>
      </c>
      <c r="H265" s="41">
        <f t="shared" si="37"/>
        <v>0</v>
      </c>
      <c r="I265" s="41">
        <f t="shared" si="37"/>
        <v>0</v>
      </c>
      <c r="J265" s="41">
        <f t="shared" si="37"/>
        <v>0</v>
      </c>
      <c r="K265" s="41">
        <f t="shared" si="37"/>
        <v>0</v>
      </c>
      <c r="L265" s="41">
        <f t="shared" si="37"/>
        <v>0</v>
      </c>
      <c r="M265" s="41">
        <f t="shared" si="37"/>
        <v>0</v>
      </c>
      <c r="N265" s="41">
        <f t="shared" si="37"/>
        <v>0</v>
      </c>
      <c r="O265" s="41">
        <f t="shared" si="37"/>
        <v>0</v>
      </c>
    </row>
    <row r="266" spans="1:15" x14ac:dyDescent="0.25">
      <c r="A266" s="155" t="s">
        <v>30</v>
      </c>
      <c r="B266" s="156"/>
      <c r="C266" s="156"/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</row>
    <row r="267" spans="1:15" ht="14.45" customHeight="1" x14ac:dyDescent="0.25">
      <c r="A267" s="157" t="s">
        <v>16</v>
      </c>
      <c r="B267" s="159" t="s">
        <v>17</v>
      </c>
      <c r="C267" s="154" t="s">
        <v>18</v>
      </c>
      <c r="D267" s="154" t="s">
        <v>19</v>
      </c>
      <c r="E267" s="154" t="s">
        <v>20</v>
      </c>
      <c r="F267" s="154" t="s">
        <v>21</v>
      </c>
      <c r="G267" s="154" t="s">
        <v>22</v>
      </c>
      <c r="H267" s="154" t="s">
        <v>23</v>
      </c>
      <c r="I267" s="154"/>
      <c r="J267" s="154"/>
      <c r="K267" s="154"/>
      <c r="L267" s="154" t="s">
        <v>24</v>
      </c>
      <c r="M267" s="154"/>
      <c r="N267" s="154"/>
      <c r="O267" s="154"/>
    </row>
    <row r="268" spans="1:15" x14ac:dyDescent="0.25">
      <c r="A268" s="158"/>
      <c r="B268" s="159"/>
      <c r="C268" s="154"/>
      <c r="D268" s="154"/>
      <c r="E268" s="154"/>
      <c r="F268" s="154"/>
      <c r="G268" s="154"/>
      <c r="H268" s="82" t="s">
        <v>25</v>
      </c>
      <c r="I268" s="82" t="s">
        <v>26</v>
      </c>
      <c r="J268" s="82" t="s">
        <v>10</v>
      </c>
      <c r="K268" s="82" t="s">
        <v>11</v>
      </c>
      <c r="L268" s="82" t="s">
        <v>12</v>
      </c>
      <c r="M268" s="82" t="s">
        <v>27</v>
      </c>
      <c r="N268" s="82" t="s">
        <v>13</v>
      </c>
      <c r="O268" s="82" t="s">
        <v>14</v>
      </c>
    </row>
    <row r="269" spans="1:15" x14ac:dyDescent="0.25">
      <c r="A269" s="5"/>
      <c r="B269" s="6"/>
      <c r="C269" s="13">
        <v>0</v>
      </c>
      <c r="D269" s="7">
        <v>0</v>
      </c>
      <c r="E269" s="7">
        <v>0</v>
      </c>
      <c r="F269" s="7">
        <v>0</v>
      </c>
      <c r="G269" s="7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</row>
    <row r="270" spans="1:15" x14ac:dyDescent="0.25">
      <c r="A270" s="8"/>
      <c r="B270" s="6"/>
      <c r="C270" s="14">
        <v>0</v>
      </c>
      <c r="D270" s="9">
        <v>0</v>
      </c>
      <c r="E270" s="9">
        <v>0</v>
      </c>
      <c r="F270" s="9">
        <v>0</v>
      </c>
      <c r="G270" s="9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</row>
    <row r="271" spans="1:15" x14ac:dyDescent="0.25">
      <c r="A271" s="8"/>
      <c r="B271" s="10"/>
      <c r="C271" s="15">
        <v>0</v>
      </c>
      <c r="D271" s="11">
        <v>0</v>
      </c>
      <c r="E271" s="11">
        <v>0</v>
      </c>
      <c r="F271" s="11">
        <v>0</v>
      </c>
      <c r="G271" s="11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</row>
    <row r="272" spans="1:15" x14ac:dyDescent="0.25">
      <c r="A272" s="5"/>
      <c r="B272" s="42"/>
      <c r="C272" s="13">
        <v>0</v>
      </c>
      <c r="D272" s="7">
        <v>0</v>
      </c>
      <c r="E272" s="7">
        <v>0</v>
      </c>
      <c r="F272" s="7">
        <v>0</v>
      </c>
      <c r="G272" s="7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</row>
    <row r="273" spans="1:15" x14ac:dyDescent="0.25">
      <c r="A273" s="30"/>
      <c r="B273" s="43"/>
      <c r="C273" s="31">
        <v>0</v>
      </c>
      <c r="D273" s="32">
        <v>0</v>
      </c>
      <c r="E273" s="32">
        <v>0</v>
      </c>
      <c r="F273" s="32">
        <v>0</v>
      </c>
      <c r="G273" s="32">
        <v>0</v>
      </c>
      <c r="H273" s="33">
        <v>0</v>
      </c>
      <c r="I273" s="33">
        <v>0</v>
      </c>
      <c r="J273" s="33">
        <v>0</v>
      </c>
      <c r="K273" s="33">
        <v>0</v>
      </c>
      <c r="L273" s="33">
        <v>0</v>
      </c>
      <c r="M273" s="33">
        <v>0</v>
      </c>
      <c r="N273" s="33">
        <v>0</v>
      </c>
      <c r="O273" s="33">
        <v>0</v>
      </c>
    </row>
    <row r="274" spans="1:15" x14ac:dyDescent="0.25">
      <c r="A274" s="77"/>
      <c r="B274" s="37"/>
      <c r="C274" s="20">
        <v>0</v>
      </c>
      <c r="D274" s="49">
        <v>0</v>
      </c>
      <c r="E274" s="49">
        <v>0</v>
      </c>
      <c r="F274" s="49">
        <v>0</v>
      </c>
      <c r="G274" s="49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</row>
    <row r="275" spans="1:15" x14ac:dyDescent="0.25">
      <c r="A275" s="30"/>
      <c r="B275" s="36"/>
      <c r="C275" s="38">
        <v>0</v>
      </c>
      <c r="D275" s="21">
        <v>0</v>
      </c>
      <c r="E275" s="21">
        <v>0</v>
      </c>
      <c r="F275" s="21">
        <v>0</v>
      </c>
      <c r="G275" s="21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</row>
    <row r="276" spans="1:15" x14ac:dyDescent="0.25">
      <c r="A276" s="45"/>
      <c r="B276" s="84" t="s">
        <v>121</v>
      </c>
      <c r="C276" s="34">
        <f t="shared" ref="C276:O276" si="38">SUM(C269:C275)</f>
        <v>0</v>
      </c>
      <c r="D276" s="32">
        <f t="shared" si="38"/>
        <v>0</v>
      </c>
      <c r="E276" s="32">
        <f t="shared" si="38"/>
        <v>0</v>
      </c>
      <c r="F276" s="32">
        <f t="shared" si="38"/>
        <v>0</v>
      </c>
      <c r="G276" s="32">
        <f t="shared" si="38"/>
        <v>0</v>
      </c>
      <c r="H276" s="33">
        <f t="shared" si="38"/>
        <v>0</v>
      </c>
      <c r="I276" s="33">
        <f t="shared" si="38"/>
        <v>0</v>
      </c>
      <c r="J276" s="33">
        <f t="shared" si="38"/>
        <v>0</v>
      </c>
      <c r="K276" s="33">
        <f t="shared" si="38"/>
        <v>0</v>
      </c>
      <c r="L276" s="33">
        <f t="shared" si="38"/>
        <v>0</v>
      </c>
      <c r="M276" s="33">
        <f t="shared" si="38"/>
        <v>0</v>
      </c>
      <c r="N276" s="33">
        <f t="shared" si="38"/>
        <v>0</v>
      </c>
      <c r="O276" s="33">
        <f t="shared" si="38"/>
        <v>0</v>
      </c>
    </row>
    <row r="277" spans="1:15" x14ac:dyDescent="0.25">
      <c r="A277" s="155" t="s">
        <v>31</v>
      </c>
      <c r="B277" s="156"/>
      <c r="C277" s="156"/>
      <c r="D277" s="156"/>
      <c r="E277" s="156"/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</row>
    <row r="278" spans="1:15" x14ac:dyDescent="0.25">
      <c r="A278" s="12"/>
      <c r="B278" s="12"/>
      <c r="C278" s="79">
        <v>0</v>
      </c>
      <c r="D278" s="40">
        <v>0</v>
      </c>
      <c r="E278" s="40">
        <v>0</v>
      </c>
      <c r="F278" s="40">
        <v>0</v>
      </c>
      <c r="G278" s="40">
        <v>0</v>
      </c>
      <c r="H278" s="41">
        <v>0</v>
      </c>
      <c r="I278" s="41">
        <v>0</v>
      </c>
      <c r="J278" s="41">
        <v>0</v>
      </c>
      <c r="K278" s="41">
        <v>0</v>
      </c>
      <c r="L278" s="41">
        <v>0</v>
      </c>
      <c r="M278" s="41">
        <v>0</v>
      </c>
      <c r="N278" s="41">
        <v>0</v>
      </c>
      <c r="O278" s="41">
        <v>0</v>
      </c>
    </row>
    <row r="279" spans="1:15" x14ac:dyDescent="0.25">
      <c r="A279" s="12"/>
      <c r="B279" s="12"/>
      <c r="C279" s="79">
        <v>0</v>
      </c>
      <c r="D279" s="40">
        <v>0</v>
      </c>
      <c r="E279" s="40">
        <v>0</v>
      </c>
      <c r="F279" s="40">
        <v>0</v>
      </c>
      <c r="G279" s="40">
        <v>0</v>
      </c>
      <c r="H279" s="41">
        <v>0</v>
      </c>
      <c r="I279" s="41">
        <v>0</v>
      </c>
      <c r="J279" s="41">
        <v>0</v>
      </c>
      <c r="K279" s="41">
        <v>0</v>
      </c>
      <c r="L279" s="41">
        <v>0</v>
      </c>
      <c r="M279" s="41">
        <v>0</v>
      </c>
      <c r="N279" s="41">
        <v>0</v>
      </c>
      <c r="O279" s="41">
        <v>0</v>
      </c>
    </row>
    <row r="280" spans="1:15" x14ac:dyDescent="0.25">
      <c r="A280" s="12"/>
      <c r="B280" s="83" t="s">
        <v>122</v>
      </c>
      <c r="C280" s="79">
        <f t="shared" ref="C280:O280" si="39">SUM(C278:C279)</f>
        <v>0</v>
      </c>
      <c r="D280" s="40">
        <f t="shared" si="39"/>
        <v>0</v>
      </c>
      <c r="E280" s="40">
        <f t="shared" si="39"/>
        <v>0</v>
      </c>
      <c r="F280" s="40">
        <f t="shared" si="39"/>
        <v>0</v>
      </c>
      <c r="G280" s="40">
        <f t="shared" si="39"/>
        <v>0</v>
      </c>
      <c r="H280" s="41">
        <f t="shared" si="39"/>
        <v>0</v>
      </c>
      <c r="I280" s="41">
        <f t="shared" si="39"/>
        <v>0</v>
      </c>
      <c r="J280" s="41">
        <f t="shared" si="39"/>
        <v>0</v>
      </c>
      <c r="K280" s="41">
        <f t="shared" si="39"/>
        <v>0</v>
      </c>
      <c r="L280" s="41">
        <f t="shared" si="39"/>
        <v>0</v>
      </c>
      <c r="M280" s="41">
        <f t="shared" si="39"/>
        <v>0</v>
      </c>
      <c r="N280" s="41">
        <f t="shared" si="39"/>
        <v>0</v>
      </c>
      <c r="O280" s="41">
        <f t="shared" si="39"/>
        <v>0</v>
      </c>
    </row>
    <row r="281" spans="1:15" x14ac:dyDescent="0.25">
      <c r="A281" s="155" t="s">
        <v>32</v>
      </c>
      <c r="B281" s="156"/>
      <c r="C281" s="156"/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</row>
    <row r="282" spans="1:15" x14ac:dyDescent="0.25">
      <c r="A282" s="12"/>
      <c r="B282" s="12"/>
      <c r="C282" s="79">
        <v>0</v>
      </c>
      <c r="D282" s="40">
        <v>0</v>
      </c>
      <c r="E282" s="40">
        <v>0</v>
      </c>
      <c r="F282" s="40">
        <v>0</v>
      </c>
      <c r="G282" s="40">
        <v>0</v>
      </c>
      <c r="H282" s="40">
        <v>0</v>
      </c>
      <c r="I282" s="41">
        <v>0</v>
      </c>
      <c r="J282" s="41">
        <v>0</v>
      </c>
      <c r="K282" s="41">
        <v>0</v>
      </c>
      <c r="L282" s="41">
        <v>0</v>
      </c>
      <c r="M282" s="41">
        <v>0</v>
      </c>
      <c r="N282" s="41">
        <v>0</v>
      </c>
      <c r="O282" s="41">
        <v>0</v>
      </c>
    </row>
    <row r="283" spans="1:15" x14ac:dyDescent="0.25">
      <c r="A283" s="12"/>
      <c r="B283" s="12"/>
      <c r="C283" s="79">
        <v>0</v>
      </c>
      <c r="D283" s="40">
        <v>0</v>
      </c>
      <c r="E283" s="40">
        <v>0</v>
      </c>
      <c r="F283" s="40">
        <v>0</v>
      </c>
      <c r="G283" s="40">
        <v>0</v>
      </c>
      <c r="H283" s="40">
        <v>0</v>
      </c>
      <c r="I283" s="41">
        <v>0</v>
      </c>
      <c r="J283" s="41">
        <v>0</v>
      </c>
      <c r="K283" s="41">
        <v>0</v>
      </c>
      <c r="L283" s="41">
        <v>0</v>
      </c>
      <c r="M283" s="41">
        <v>0</v>
      </c>
      <c r="N283" s="41">
        <v>0</v>
      </c>
      <c r="O283" s="41">
        <v>0</v>
      </c>
    </row>
    <row r="284" spans="1:15" x14ac:dyDescent="0.25">
      <c r="A284" s="12"/>
      <c r="B284" s="12"/>
      <c r="C284" s="79">
        <v>0</v>
      </c>
      <c r="D284" s="40">
        <v>0</v>
      </c>
      <c r="E284" s="40">
        <v>0</v>
      </c>
      <c r="F284" s="40">
        <v>0</v>
      </c>
      <c r="G284" s="40">
        <v>0</v>
      </c>
      <c r="H284" s="40">
        <v>0</v>
      </c>
      <c r="I284" s="41">
        <v>0</v>
      </c>
      <c r="J284" s="41">
        <v>0</v>
      </c>
      <c r="K284" s="41">
        <v>0</v>
      </c>
      <c r="L284" s="41">
        <v>0</v>
      </c>
      <c r="M284" s="41">
        <v>0</v>
      </c>
      <c r="N284" s="41">
        <v>0</v>
      </c>
      <c r="O284" s="41">
        <v>0</v>
      </c>
    </row>
    <row r="285" spans="1:15" x14ac:dyDescent="0.25">
      <c r="A285" s="12"/>
      <c r="B285" s="12"/>
      <c r="C285" s="79">
        <v>0</v>
      </c>
      <c r="D285" s="40">
        <v>0</v>
      </c>
      <c r="E285" s="40">
        <v>0</v>
      </c>
      <c r="F285" s="40">
        <v>0</v>
      </c>
      <c r="G285" s="40">
        <v>0</v>
      </c>
      <c r="H285" s="40">
        <v>0</v>
      </c>
      <c r="I285" s="41">
        <v>0</v>
      </c>
      <c r="J285" s="41">
        <v>0</v>
      </c>
      <c r="K285" s="41">
        <v>0</v>
      </c>
      <c r="L285" s="41">
        <v>0</v>
      </c>
      <c r="M285" s="41">
        <v>0</v>
      </c>
      <c r="N285" s="41">
        <v>0</v>
      </c>
      <c r="O285" s="41">
        <v>0</v>
      </c>
    </row>
    <row r="286" spans="1:15" x14ac:dyDescent="0.25">
      <c r="A286" s="12"/>
      <c r="B286" s="83" t="s">
        <v>123</v>
      </c>
      <c r="C286" s="79">
        <f t="shared" ref="C286:O286" si="40">SUM(C282:C285)</f>
        <v>0</v>
      </c>
      <c r="D286" s="40">
        <f t="shared" si="40"/>
        <v>0</v>
      </c>
      <c r="E286" s="40">
        <f t="shared" si="40"/>
        <v>0</v>
      </c>
      <c r="F286" s="40">
        <f t="shared" si="40"/>
        <v>0</v>
      </c>
      <c r="G286" s="40">
        <f t="shared" si="40"/>
        <v>0</v>
      </c>
      <c r="H286" s="40">
        <f t="shared" si="40"/>
        <v>0</v>
      </c>
      <c r="I286" s="41">
        <f t="shared" si="40"/>
        <v>0</v>
      </c>
      <c r="J286" s="41">
        <f t="shared" si="40"/>
        <v>0</v>
      </c>
      <c r="K286" s="41">
        <f t="shared" si="40"/>
        <v>0</v>
      </c>
      <c r="L286" s="41">
        <f t="shared" si="40"/>
        <v>0</v>
      </c>
      <c r="M286" s="41">
        <f t="shared" si="40"/>
        <v>0</v>
      </c>
      <c r="N286" s="41">
        <f t="shared" si="40"/>
        <v>0</v>
      </c>
      <c r="O286" s="41">
        <f t="shared" si="40"/>
        <v>0</v>
      </c>
    </row>
    <row r="287" spans="1:15" x14ac:dyDescent="0.25">
      <c r="A287" s="12"/>
      <c r="B287" s="83" t="s">
        <v>33</v>
      </c>
      <c r="C287" s="80">
        <f t="shared" ref="C287:O287" si="41">C261+C265+C276+C280+C286</f>
        <v>0</v>
      </c>
      <c r="D287" s="40">
        <f t="shared" si="41"/>
        <v>0</v>
      </c>
      <c r="E287" s="40">
        <f t="shared" si="41"/>
        <v>0</v>
      </c>
      <c r="F287" s="40">
        <f t="shared" si="41"/>
        <v>0</v>
      </c>
      <c r="G287" s="40">
        <f t="shared" si="41"/>
        <v>0</v>
      </c>
      <c r="H287" s="40">
        <f t="shared" si="41"/>
        <v>0</v>
      </c>
      <c r="I287" s="41">
        <f t="shared" si="41"/>
        <v>0</v>
      </c>
      <c r="J287" s="41">
        <f t="shared" si="41"/>
        <v>0</v>
      </c>
      <c r="K287" s="41">
        <f t="shared" si="41"/>
        <v>0</v>
      </c>
      <c r="L287" s="41">
        <f t="shared" si="41"/>
        <v>0</v>
      </c>
      <c r="M287" s="41">
        <f t="shared" si="41"/>
        <v>0</v>
      </c>
      <c r="N287" s="41">
        <f t="shared" si="41"/>
        <v>0</v>
      </c>
      <c r="O287" s="41">
        <f t="shared" si="41"/>
        <v>0</v>
      </c>
    </row>
    <row r="289" spans="1:15" x14ac:dyDescent="0.25">
      <c r="A289" s="161" t="s">
        <v>38</v>
      </c>
      <c r="B289" s="161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</row>
    <row r="290" spans="1:15" x14ac:dyDescent="0.25">
      <c r="A290" s="162" t="s">
        <v>39</v>
      </c>
      <c r="B290" s="162"/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</row>
    <row r="291" spans="1:15" x14ac:dyDescent="0.25">
      <c r="A291" s="163" t="s">
        <v>29</v>
      </c>
      <c r="B291" s="163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</row>
    <row r="292" spans="1:15" x14ac:dyDescent="0.25">
      <c r="A292" s="149" t="s">
        <v>15</v>
      </c>
      <c r="B292" s="149"/>
      <c r="C292" s="149"/>
      <c r="D292" s="149"/>
      <c r="E292" s="149"/>
      <c r="F292" s="149"/>
      <c r="G292" s="149"/>
      <c r="H292" s="149"/>
      <c r="I292" s="149"/>
      <c r="J292" s="149"/>
      <c r="K292" s="149"/>
      <c r="L292" s="149"/>
      <c r="M292" s="149"/>
      <c r="N292" s="149"/>
      <c r="O292" s="149"/>
    </row>
    <row r="293" spans="1:15" ht="14.45" customHeight="1" x14ac:dyDescent="0.25">
      <c r="A293" s="157" t="s">
        <v>16</v>
      </c>
      <c r="B293" s="159" t="s">
        <v>17</v>
      </c>
      <c r="C293" s="154" t="s">
        <v>18</v>
      </c>
      <c r="D293" s="154" t="s">
        <v>19</v>
      </c>
      <c r="E293" s="154" t="s">
        <v>20</v>
      </c>
      <c r="F293" s="154" t="s">
        <v>21</v>
      </c>
      <c r="G293" s="154" t="s">
        <v>22</v>
      </c>
      <c r="H293" s="154" t="s">
        <v>23</v>
      </c>
      <c r="I293" s="154"/>
      <c r="J293" s="154"/>
      <c r="K293" s="154"/>
      <c r="L293" s="154" t="s">
        <v>24</v>
      </c>
      <c r="M293" s="154"/>
      <c r="N293" s="154"/>
      <c r="O293" s="154"/>
    </row>
    <row r="294" spans="1:15" x14ac:dyDescent="0.25">
      <c r="A294" s="158"/>
      <c r="B294" s="159"/>
      <c r="C294" s="154"/>
      <c r="D294" s="154"/>
      <c r="E294" s="154"/>
      <c r="F294" s="154"/>
      <c r="G294" s="154"/>
      <c r="H294" s="82" t="s">
        <v>25</v>
      </c>
      <c r="I294" s="82" t="s">
        <v>26</v>
      </c>
      <c r="J294" s="82" t="s">
        <v>10</v>
      </c>
      <c r="K294" s="82" t="s">
        <v>11</v>
      </c>
      <c r="L294" s="82" t="s">
        <v>12</v>
      </c>
      <c r="M294" s="82" t="s">
        <v>27</v>
      </c>
      <c r="N294" s="82" t="s">
        <v>13</v>
      </c>
      <c r="O294" s="82" t="s">
        <v>14</v>
      </c>
    </row>
    <row r="295" spans="1:15" x14ac:dyDescent="0.25">
      <c r="A295" s="77"/>
      <c r="B295" s="19"/>
      <c r="C295" s="20">
        <v>0</v>
      </c>
      <c r="D295" s="21">
        <v>0</v>
      </c>
      <c r="E295" s="21">
        <v>0</v>
      </c>
      <c r="F295" s="21">
        <v>0</v>
      </c>
      <c r="G295" s="21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</row>
    <row r="296" spans="1:15" x14ac:dyDescent="0.25">
      <c r="A296" s="23"/>
      <c r="B296" s="19"/>
      <c r="C296" s="24">
        <v>0</v>
      </c>
      <c r="D296" s="25">
        <v>0</v>
      </c>
      <c r="E296" s="25">
        <v>0</v>
      </c>
      <c r="F296" s="25">
        <v>0</v>
      </c>
      <c r="G296" s="25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</row>
    <row r="297" spans="1:15" x14ac:dyDescent="0.25">
      <c r="A297" s="23"/>
      <c r="B297" s="26"/>
      <c r="C297" s="27">
        <v>0</v>
      </c>
      <c r="D297" s="28">
        <v>0</v>
      </c>
      <c r="E297" s="28">
        <v>0</v>
      </c>
      <c r="F297" s="28">
        <v>0</v>
      </c>
      <c r="G297" s="28">
        <v>0</v>
      </c>
      <c r="H297" s="29">
        <v>0</v>
      </c>
      <c r="I297" s="29">
        <v>0</v>
      </c>
      <c r="J297" s="29">
        <v>0</v>
      </c>
      <c r="K297" s="29">
        <v>0</v>
      </c>
      <c r="L297" s="29">
        <v>0</v>
      </c>
      <c r="M297" s="29">
        <v>0</v>
      </c>
      <c r="N297" s="29">
        <v>0</v>
      </c>
      <c r="O297" s="29">
        <v>0</v>
      </c>
    </row>
    <row r="298" spans="1:15" x14ac:dyDescent="0.25">
      <c r="A298" s="77"/>
      <c r="B298" s="37"/>
      <c r="C298" s="20">
        <v>0</v>
      </c>
      <c r="D298" s="21">
        <v>0</v>
      </c>
      <c r="E298" s="21">
        <v>0</v>
      </c>
      <c r="F298" s="21">
        <v>0</v>
      </c>
      <c r="G298" s="21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77"/>
      <c r="B299" s="36"/>
      <c r="C299" s="38">
        <v>0</v>
      </c>
      <c r="D299" s="21">
        <v>0</v>
      </c>
      <c r="E299" s="21">
        <v>0</v>
      </c>
      <c r="F299" s="21">
        <v>0</v>
      </c>
      <c r="G299" s="21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</row>
    <row r="300" spans="1:15" x14ac:dyDescent="0.25">
      <c r="A300" s="35"/>
      <c r="B300" s="81" t="s">
        <v>119</v>
      </c>
      <c r="C300" s="39">
        <f t="shared" ref="C300:O300" si="42">SUM(C295:C299)</f>
        <v>0</v>
      </c>
      <c r="D300" s="21">
        <f t="shared" si="42"/>
        <v>0</v>
      </c>
      <c r="E300" s="21">
        <f t="shared" si="42"/>
        <v>0</v>
      </c>
      <c r="F300" s="21">
        <f t="shared" si="42"/>
        <v>0</v>
      </c>
      <c r="G300" s="21">
        <f t="shared" si="42"/>
        <v>0</v>
      </c>
      <c r="H300" s="22">
        <f t="shared" si="42"/>
        <v>0</v>
      </c>
      <c r="I300" s="22">
        <f t="shared" si="42"/>
        <v>0</v>
      </c>
      <c r="J300" s="22">
        <f t="shared" si="42"/>
        <v>0</v>
      </c>
      <c r="K300" s="22">
        <f t="shared" si="42"/>
        <v>0</v>
      </c>
      <c r="L300" s="22">
        <f t="shared" si="42"/>
        <v>0</v>
      </c>
      <c r="M300" s="22">
        <f t="shared" si="42"/>
        <v>0</v>
      </c>
      <c r="N300" s="22">
        <f t="shared" si="42"/>
        <v>0</v>
      </c>
      <c r="O300" s="22">
        <f t="shared" si="42"/>
        <v>0</v>
      </c>
    </row>
    <row r="301" spans="1:15" x14ac:dyDescent="0.25">
      <c r="A301" s="156" t="s">
        <v>28</v>
      </c>
      <c r="B301" s="156"/>
      <c r="C301" s="156"/>
      <c r="D301" s="156"/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</row>
    <row r="302" spans="1:15" x14ac:dyDescent="0.25">
      <c r="A302" s="12"/>
      <c r="B302" s="12"/>
      <c r="C302" s="79">
        <v>0</v>
      </c>
      <c r="D302" s="40">
        <v>0</v>
      </c>
      <c r="E302" s="40">
        <v>0</v>
      </c>
      <c r="F302" s="40">
        <v>0</v>
      </c>
      <c r="G302" s="40">
        <v>0</v>
      </c>
      <c r="H302" s="41">
        <v>0</v>
      </c>
      <c r="I302" s="41">
        <v>0</v>
      </c>
      <c r="J302" s="41">
        <v>0</v>
      </c>
      <c r="K302" s="41">
        <v>0</v>
      </c>
      <c r="L302" s="41">
        <v>0</v>
      </c>
      <c r="M302" s="41">
        <v>0</v>
      </c>
      <c r="N302" s="41">
        <v>0</v>
      </c>
      <c r="O302" s="41">
        <v>0</v>
      </c>
    </row>
    <row r="303" spans="1:15" x14ac:dyDescent="0.25">
      <c r="A303" s="12"/>
      <c r="B303" s="12"/>
      <c r="C303" s="79">
        <v>0</v>
      </c>
      <c r="D303" s="40">
        <v>0</v>
      </c>
      <c r="E303" s="40">
        <v>0</v>
      </c>
      <c r="F303" s="40">
        <v>0</v>
      </c>
      <c r="G303" s="40">
        <v>0</v>
      </c>
      <c r="H303" s="41">
        <v>0</v>
      </c>
      <c r="I303" s="41">
        <v>0</v>
      </c>
      <c r="J303" s="41">
        <v>0</v>
      </c>
      <c r="K303" s="41">
        <v>0</v>
      </c>
      <c r="L303" s="41">
        <v>0</v>
      </c>
      <c r="M303" s="41">
        <v>0</v>
      </c>
      <c r="N303" s="41">
        <v>0</v>
      </c>
      <c r="O303" s="41">
        <v>0</v>
      </c>
    </row>
    <row r="304" spans="1:15" x14ac:dyDescent="0.25">
      <c r="A304" s="12"/>
      <c r="B304" s="83" t="s">
        <v>120</v>
      </c>
      <c r="C304" s="79">
        <f t="shared" ref="C304:O304" si="43">SUM(C302:C303)</f>
        <v>0</v>
      </c>
      <c r="D304" s="40">
        <f t="shared" si="43"/>
        <v>0</v>
      </c>
      <c r="E304" s="40">
        <f t="shared" si="43"/>
        <v>0</v>
      </c>
      <c r="F304" s="40">
        <f t="shared" si="43"/>
        <v>0</v>
      </c>
      <c r="G304" s="40">
        <f t="shared" si="43"/>
        <v>0</v>
      </c>
      <c r="H304" s="41">
        <f t="shared" si="43"/>
        <v>0</v>
      </c>
      <c r="I304" s="41">
        <f t="shared" si="43"/>
        <v>0</v>
      </c>
      <c r="J304" s="41">
        <f t="shared" si="43"/>
        <v>0</v>
      </c>
      <c r="K304" s="41">
        <f t="shared" si="43"/>
        <v>0</v>
      </c>
      <c r="L304" s="41">
        <f t="shared" si="43"/>
        <v>0</v>
      </c>
      <c r="M304" s="41">
        <f t="shared" si="43"/>
        <v>0</v>
      </c>
      <c r="N304" s="41">
        <f t="shared" si="43"/>
        <v>0</v>
      </c>
      <c r="O304" s="41">
        <f t="shared" si="43"/>
        <v>0</v>
      </c>
    </row>
    <row r="305" spans="1:15" x14ac:dyDescent="0.25">
      <c r="A305" s="155" t="s">
        <v>30</v>
      </c>
      <c r="B305" s="156"/>
      <c r="C305" s="156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</row>
    <row r="306" spans="1:15" ht="14.45" customHeight="1" x14ac:dyDescent="0.25">
      <c r="A306" s="157" t="s">
        <v>16</v>
      </c>
      <c r="B306" s="159" t="s">
        <v>17</v>
      </c>
      <c r="C306" s="154" t="s">
        <v>18</v>
      </c>
      <c r="D306" s="154" t="s">
        <v>19</v>
      </c>
      <c r="E306" s="154" t="s">
        <v>20</v>
      </c>
      <c r="F306" s="154" t="s">
        <v>21</v>
      </c>
      <c r="G306" s="154" t="s">
        <v>22</v>
      </c>
      <c r="H306" s="154" t="s">
        <v>23</v>
      </c>
      <c r="I306" s="154"/>
      <c r="J306" s="154"/>
      <c r="K306" s="154"/>
      <c r="L306" s="154" t="s">
        <v>24</v>
      </c>
      <c r="M306" s="154"/>
      <c r="N306" s="154"/>
      <c r="O306" s="154"/>
    </row>
    <row r="307" spans="1:15" x14ac:dyDescent="0.25">
      <c r="A307" s="158"/>
      <c r="B307" s="159"/>
      <c r="C307" s="154"/>
      <c r="D307" s="154"/>
      <c r="E307" s="154"/>
      <c r="F307" s="154"/>
      <c r="G307" s="154"/>
      <c r="H307" s="82" t="s">
        <v>25</v>
      </c>
      <c r="I307" s="82" t="s">
        <v>26</v>
      </c>
      <c r="J307" s="82" t="s">
        <v>10</v>
      </c>
      <c r="K307" s="82" t="s">
        <v>11</v>
      </c>
      <c r="L307" s="82" t="s">
        <v>12</v>
      </c>
      <c r="M307" s="82" t="s">
        <v>27</v>
      </c>
      <c r="N307" s="82" t="s">
        <v>13</v>
      </c>
      <c r="O307" s="82" t="s">
        <v>14</v>
      </c>
    </row>
    <row r="308" spans="1:15" x14ac:dyDescent="0.25">
      <c r="A308" s="5"/>
      <c r="B308" s="6"/>
      <c r="C308" s="13">
        <v>0</v>
      </c>
      <c r="D308" s="7">
        <v>0</v>
      </c>
      <c r="E308" s="7">
        <v>0</v>
      </c>
      <c r="F308" s="7">
        <v>0</v>
      </c>
      <c r="G308" s="7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</row>
    <row r="309" spans="1:15" x14ac:dyDescent="0.25">
      <c r="A309" s="8"/>
      <c r="B309" s="6"/>
      <c r="C309" s="14">
        <v>0</v>
      </c>
      <c r="D309" s="9">
        <v>0</v>
      </c>
      <c r="E309" s="9">
        <v>0</v>
      </c>
      <c r="F309" s="9">
        <v>0</v>
      </c>
      <c r="G309" s="9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</row>
    <row r="310" spans="1:15" x14ac:dyDescent="0.25">
      <c r="A310" s="8"/>
      <c r="B310" s="10"/>
      <c r="C310" s="15">
        <v>0</v>
      </c>
      <c r="D310" s="11">
        <v>0</v>
      </c>
      <c r="E310" s="11">
        <v>0</v>
      </c>
      <c r="F310" s="11">
        <v>0</v>
      </c>
      <c r="G310" s="11">
        <v>0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0</v>
      </c>
    </row>
    <row r="311" spans="1:15" x14ac:dyDescent="0.25">
      <c r="A311" s="5"/>
      <c r="B311" s="42"/>
      <c r="C311" s="13">
        <v>0</v>
      </c>
      <c r="D311" s="7">
        <v>0</v>
      </c>
      <c r="E311" s="7">
        <v>0</v>
      </c>
      <c r="F311" s="7">
        <v>0</v>
      </c>
      <c r="G311" s="7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</row>
    <row r="312" spans="1:15" x14ac:dyDescent="0.25">
      <c r="A312" s="30"/>
      <c r="B312" s="43"/>
      <c r="C312" s="31">
        <v>0</v>
      </c>
      <c r="D312" s="32">
        <v>0</v>
      </c>
      <c r="E312" s="32">
        <v>0</v>
      </c>
      <c r="F312" s="32">
        <v>0</v>
      </c>
      <c r="G312" s="32">
        <v>0</v>
      </c>
      <c r="H312" s="33">
        <v>0</v>
      </c>
      <c r="I312" s="33">
        <v>0</v>
      </c>
      <c r="J312" s="33">
        <v>0</v>
      </c>
      <c r="K312" s="33">
        <v>0</v>
      </c>
      <c r="L312" s="33">
        <v>0</v>
      </c>
      <c r="M312" s="33">
        <v>0</v>
      </c>
      <c r="N312" s="33">
        <v>0</v>
      </c>
      <c r="O312" s="33">
        <v>0</v>
      </c>
    </row>
    <row r="313" spans="1:15" x14ac:dyDescent="0.25">
      <c r="A313" s="77"/>
      <c r="B313" s="37"/>
      <c r="C313" s="20">
        <v>0</v>
      </c>
      <c r="D313" s="49">
        <v>0</v>
      </c>
      <c r="E313" s="49">
        <v>0</v>
      </c>
      <c r="F313" s="49">
        <v>0</v>
      </c>
      <c r="G313" s="49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</row>
    <row r="314" spans="1:15" x14ac:dyDescent="0.25">
      <c r="A314" s="30"/>
      <c r="B314" s="36"/>
      <c r="C314" s="38">
        <v>0</v>
      </c>
      <c r="D314" s="21">
        <v>0</v>
      </c>
      <c r="E314" s="21">
        <v>0</v>
      </c>
      <c r="F314" s="21">
        <v>0</v>
      </c>
      <c r="G314" s="21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</row>
    <row r="315" spans="1:15" x14ac:dyDescent="0.25">
      <c r="A315" s="45"/>
      <c r="B315" s="84" t="s">
        <v>121</v>
      </c>
      <c r="C315" s="34">
        <f t="shared" ref="C315:O315" si="44">SUM(C308:C314)</f>
        <v>0</v>
      </c>
      <c r="D315" s="32">
        <f t="shared" si="44"/>
        <v>0</v>
      </c>
      <c r="E315" s="32">
        <f t="shared" si="44"/>
        <v>0</v>
      </c>
      <c r="F315" s="32">
        <f t="shared" si="44"/>
        <v>0</v>
      </c>
      <c r="G315" s="32">
        <f t="shared" si="44"/>
        <v>0</v>
      </c>
      <c r="H315" s="33">
        <f t="shared" si="44"/>
        <v>0</v>
      </c>
      <c r="I315" s="33">
        <f t="shared" si="44"/>
        <v>0</v>
      </c>
      <c r="J315" s="33">
        <f t="shared" si="44"/>
        <v>0</v>
      </c>
      <c r="K315" s="33">
        <f t="shared" si="44"/>
        <v>0</v>
      </c>
      <c r="L315" s="33">
        <f t="shared" si="44"/>
        <v>0</v>
      </c>
      <c r="M315" s="33">
        <f t="shared" si="44"/>
        <v>0</v>
      </c>
      <c r="N315" s="33">
        <f t="shared" si="44"/>
        <v>0</v>
      </c>
      <c r="O315" s="33">
        <f t="shared" si="44"/>
        <v>0</v>
      </c>
    </row>
    <row r="316" spans="1:15" x14ac:dyDescent="0.25">
      <c r="A316" s="155" t="s">
        <v>31</v>
      </c>
      <c r="B316" s="156"/>
      <c r="C316" s="156"/>
      <c r="D316" s="156"/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</row>
    <row r="317" spans="1:15" x14ac:dyDescent="0.25">
      <c r="A317" s="12"/>
      <c r="B317" s="12"/>
      <c r="C317" s="79">
        <v>0</v>
      </c>
      <c r="D317" s="40">
        <v>0</v>
      </c>
      <c r="E317" s="40">
        <v>0</v>
      </c>
      <c r="F317" s="40">
        <v>0</v>
      </c>
      <c r="G317" s="40">
        <v>0</v>
      </c>
      <c r="H317" s="41">
        <v>0</v>
      </c>
      <c r="I317" s="41">
        <v>0</v>
      </c>
      <c r="J317" s="41">
        <v>0</v>
      </c>
      <c r="K317" s="41">
        <v>0</v>
      </c>
      <c r="L317" s="41">
        <v>0</v>
      </c>
      <c r="M317" s="41">
        <v>0</v>
      </c>
      <c r="N317" s="41">
        <v>0</v>
      </c>
      <c r="O317" s="41">
        <v>0</v>
      </c>
    </row>
    <row r="318" spans="1:15" x14ac:dyDescent="0.25">
      <c r="A318" s="12"/>
      <c r="B318" s="12"/>
      <c r="C318" s="79">
        <v>0</v>
      </c>
      <c r="D318" s="40">
        <v>0</v>
      </c>
      <c r="E318" s="40">
        <v>0</v>
      </c>
      <c r="F318" s="40">
        <v>0</v>
      </c>
      <c r="G318" s="40">
        <v>0</v>
      </c>
      <c r="H318" s="41">
        <v>0</v>
      </c>
      <c r="I318" s="41">
        <v>0</v>
      </c>
      <c r="J318" s="41">
        <v>0</v>
      </c>
      <c r="K318" s="41">
        <v>0</v>
      </c>
      <c r="L318" s="41">
        <v>0</v>
      </c>
      <c r="M318" s="41">
        <v>0</v>
      </c>
      <c r="N318" s="41">
        <v>0</v>
      </c>
      <c r="O318" s="41">
        <v>0</v>
      </c>
    </row>
    <row r="319" spans="1:15" x14ac:dyDescent="0.25">
      <c r="A319" s="12"/>
      <c r="B319" s="83" t="s">
        <v>122</v>
      </c>
      <c r="C319" s="79">
        <f t="shared" ref="C319:O319" si="45">SUM(C317:C318)</f>
        <v>0</v>
      </c>
      <c r="D319" s="40">
        <f t="shared" si="45"/>
        <v>0</v>
      </c>
      <c r="E319" s="40">
        <f t="shared" si="45"/>
        <v>0</v>
      </c>
      <c r="F319" s="40">
        <f t="shared" si="45"/>
        <v>0</v>
      </c>
      <c r="G319" s="40">
        <f t="shared" si="45"/>
        <v>0</v>
      </c>
      <c r="H319" s="41">
        <f t="shared" si="45"/>
        <v>0</v>
      </c>
      <c r="I319" s="41">
        <f t="shared" si="45"/>
        <v>0</v>
      </c>
      <c r="J319" s="41">
        <f t="shared" si="45"/>
        <v>0</v>
      </c>
      <c r="K319" s="41">
        <f t="shared" si="45"/>
        <v>0</v>
      </c>
      <c r="L319" s="41">
        <f t="shared" si="45"/>
        <v>0</v>
      </c>
      <c r="M319" s="41">
        <f t="shared" si="45"/>
        <v>0</v>
      </c>
      <c r="N319" s="41">
        <f t="shared" si="45"/>
        <v>0</v>
      </c>
      <c r="O319" s="41">
        <f t="shared" si="45"/>
        <v>0</v>
      </c>
    </row>
    <row r="320" spans="1:15" x14ac:dyDescent="0.25">
      <c r="A320" s="155" t="s">
        <v>32</v>
      </c>
      <c r="B320" s="156"/>
      <c r="C320" s="156"/>
      <c r="D320" s="156"/>
      <c r="E320" s="156"/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</row>
    <row r="321" spans="1:15" x14ac:dyDescent="0.25">
      <c r="A321" s="12"/>
      <c r="B321" s="12"/>
      <c r="C321" s="79">
        <v>0</v>
      </c>
      <c r="D321" s="40">
        <v>0</v>
      </c>
      <c r="E321" s="40">
        <v>0</v>
      </c>
      <c r="F321" s="40">
        <v>0</v>
      </c>
      <c r="G321" s="40">
        <v>0</v>
      </c>
      <c r="H321" s="40">
        <v>0</v>
      </c>
      <c r="I321" s="41">
        <v>0</v>
      </c>
      <c r="J321" s="41">
        <v>0</v>
      </c>
      <c r="K321" s="41">
        <v>0</v>
      </c>
      <c r="L321" s="41">
        <v>0</v>
      </c>
      <c r="M321" s="41">
        <v>0</v>
      </c>
      <c r="N321" s="41">
        <v>0</v>
      </c>
      <c r="O321" s="41">
        <v>0</v>
      </c>
    </row>
    <row r="322" spans="1:15" x14ac:dyDescent="0.25">
      <c r="A322" s="12"/>
      <c r="B322" s="12"/>
      <c r="C322" s="79">
        <v>0</v>
      </c>
      <c r="D322" s="40">
        <v>0</v>
      </c>
      <c r="E322" s="40">
        <v>0</v>
      </c>
      <c r="F322" s="40">
        <v>0</v>
      </c>
      <c r="G322" s="40">
        <v>0</v>
      </c>
      <c r="H322" s="40">
        <v>0</v>
      </c>
      <c r="I322" s="41">
        <v>0</v>
      </c>
      <c r="J322" s="41">
        <v>0</v>
      </c>
      <c r="K322" s="41">
        <v>0</v>
      </c>
      <c r="L322" s="41">
        <v>0</v>
      </c>
      <c r="M322" s="41">
        <v>0</v>
      </c>
      <c r="N322" s="41">
        <v>0</v>
      </c>
      <c r="O322" s="41">
        <v>0</v>
      </c>
    </row>
    <row r="323" spans="1:15" x14ac:dyDescent="0.25">
      <c r="A323" s="12"/>
      <c r="B323" s="12"/>
      <c r="C323" s="79">
        <v>0</v>
      </c>
      <c r="D323" s="40">
        <v>0</v>
      </c>
      <c r="E323" s="40">
        <v>0</v>
      </c>
      <c r="F323" s="40">
        <v>0</v>
      </c>
      <c r="G323" s="40">
        <v>0</v>
      </c>
      <c r="H323" s="40">
        <v>0</v>
      </c>
      <c r="I323" s="41">
        <v>0</v>
      </c>
      <c r="J323" s="41">
        <v>0</v>
      </c>
      <c r="K323" s="41">
        <v>0</v>
      </c>
      <c r="L323" s="41">
        <v>0</v>
      </c>
      <c r="M323" s="41">
        <v>0</v>
      </c>
      <c r="N323" s="41">
        <v>0</v>
      </c>
      <c r="O323" s="41">
        <v>0</v>
      </c>
    </row>
    <row r="324" spans="1:15" x14ac:dyDescent="0.25">
      <c r="A324" s="12"/>
      <c r="B324" s="12"/>
      <c r="C324" s="79">
        <v>0</v>
      </c>
      <c r="D324" s="40">
        <v>0</v>
      </c>
      <c r="E324" s="40">
        <v>0</v>
      </c>
      <c r="F324" s="40">
        <v>0</v>
      </c>
      <c r="G324" s="40">
        <v>0</v>
      </c>
      <c r="H324" s="40">
        <v>0</v>
      </c>
      <c r="I324" s="41">
        <v>0</v>
      </c>
      <c r="J324" s="41">
        <v>0</v>
      </c>
      <c r="K324" s="41">
        <v>0</v>
      </c>
      <c r="L324" s="41">
        <v>0</v>
      </c>
      <c r="M324" s="41">
        <v>0</v>
      </c>
      <c r="N324" s="41">
        <v>0</v>
      </c>
      <c r="O324" s="41">
        <v>0</v>
      </c>
    </row>
    <row r="325" spans="1:15" x14ac:dyDescent="0.25">
      <c r="A325" s="12"/>
      <c r="B325" s="83" t="s">
        <v>123</v>
      </c>
      <c r="C325" s="79">
        <f t="shared" ref="C325:O325" si="46">SUM(C321:C324)</f>
        <v>0</v>
      </c>
      <c r="D325" s="40">
        <f t="shared" si="46"/>
        <v>0</v>
      </c>
      <c r="E325" s="40">
        <f t="shared" si="46"/>
        <v>0</v>
      </c>
      <c r="F325" s="40">
        <f t="shared" si="46"/>
        <v>0</v>
      </c>
      <c r="G325" s="40">
        <f t="shared" si="46"/>
        <v>0</v>
      </c>
      <c r="H325" s="40">
        <f t="shared" si="46"/>
        <v>0</v>
      </c>
      <c r="I325" s="41">
        <f t="shared" si="46"/>
        <v>0</v>
      </c>
      <c r="J325" s="41">
        <f t="shared" si="46"/>
        <v>0</v>
      </c>
      <c r="K325" s="41">
        <f t="shared" si="46"/>
        <v>0</v>
      </c>
      <c r="L325" s="41">
        <f t="shared" si="46"/>
        <v>0</v>
      </c>
      <c r="M325" s="41">
        <f t="shared" si="46"/>
        <v>0</v>
      </c>
      <c r="N325" s="41">
        <f t="shared" si="46"/>
        <v>0</v>
      </c>
      <c r="O325" s="41">
        <f t="shared" si="46"/>
        <v>0</v>
      </c>
    </row>
    <row r="326" spans="1:15" x14ac:dyDescent="0.25">
      <c r="A326" s="12"/>
      <c r="B326" s="83" t="s">
        <v>33</v>
      </c>
      <c r="C326" s="80">
        <f t="shared" ref="C326:O326" si="47">C300+C304+C315+C319+C325</f>
        <v>0</v>
      </c>
      <c r="D326" s="40">
        <f t="shared" si="47"/>
        <v>0</v>
      </c>
      <c r="E326" s="40">
        <f t="shared" si="47"/>
        <v>0</v>
      </c>
      <c r="F326" s="40">
        <f t="shared" si="47"/>
        <v>0</v>
      </c>
      <c r="G326" s="40">
        <f t="shared" si="47"/>
        <v>0</v>
      </c>
      <c r="H326" s="40">
        <f t="shared" si="47"/>
        <v>0</v>
      </c>
      <c r="I326" s="41">
        <f t="shared" si="47"/>
        <v>0</v>
      </c>
      <c r="J326" s="41">
        <f t="shared" si="47"/>
        <v>0</v>
      </c>
      <c r="K326" s="41">
        <f t="shared" si="47"/>
        <v>0</v>
      </c>
      <c r="L326" s="41">
        <f t="shared" si="47"/>
        <v>0</v>
      </c>
      <c r="M326" s="41">
        <f t="shared" si="47"/>
        <v>0</v>
      </c>
      <c r="N326" s="41">
        <f t="shared" si="47"/>
        <v>0</v>
      </c>
      <c r="O326" s="41">
        <f t="shared" si="47"/>
        <v>0</v>
      </c>
    </row>
    <row r="328" spans="1:15" x14ac:dyDescent="0.25">
      <c r="A328" s="161" t="s">
        <v>38</v>
      </c>
      <c r="B328" s="161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</row>
    <row r="329" spans="1:15" x14ac:dyDescent="0.25">
      <c r="A329" s="162" t="s">
        <v>42</v>
      </c>
      <c r="B329" s="162"/>
      <c r="C329" s="162"/>
      <c r="D329" s="162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</row>
    <row r="330" spans="1:15" x14ac:dyDescent="0.25">
      <c r="A330" s="163" t="s">
        <v>29</v>
      </c>
      <c r="B330" s="163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</row>
    <row r="331" spans="1:15" x14ac:dyDescent="0.25">
      <c r="A331" s="149" t="s">
        <v>15</v>
      </c>
      <c r="B331" s="149"/>
      <c r="C331" s="149"/>
      <c r="D331" s="149"/>
      <c r="E331" s="149"/>
      <c r="F331" s="149"/>
      <c r="G331" s="149"/>
      <c r="H331" s="149"/>
      <c r="I331" s="149"/>
      <c r="J331" s="149"/>
      <c r="K331" s="149"/>
      <c r="L331" s="149"/>
      <c r="M331" s="149"/>
      <c r="N331" s="149"/>
      <c r="O331" s="149"/>
    </row>
    <row r="332" spans="1:15" ht="14.45" customHeight="1" x14ac:dyDescent="0.25">
      <c r="A332" s="157" t="s">
        <v>16</v>
      </c>
      <c r="B332" s="159" t="s">
        <v>17</v>
      </c>
      <c r="C332" s="154" t="s">
        <v>18</v>
      </c>
      <c r="D332" s="154" t="s">
        <v>19</v>
      </c>
      <c r="E332" s="154" t="s">
        <v>20</v>
      </c>
      <c r="F332" s="154" t="s">
        <v>21</v>
      </c>
      <c r="G332" s="154" t="s">
        <v>22</v>
      </c>
      <c r="H332" s="154" t="s">
        <v>23</v>
      </c>
      <c r="I332" s="154"/>
      <c r="J332" s="154"/>
      <c r="K332" s="154"/>
      <c r="L332" s="154" t="s">
        <v>24</v>
      </c>
      <c r="M332" s="154"/>
      <c r="N332" s="154"/>
      <c r="O332" s="154"/>
    </row>
    <row r="333" spans="1:15" x14ac:dyDescent="0.25">
      <c r="A333" s="158"/>
      <c r="B333" s="159"/>
      <c r="C333" s="154"/>
      <c r="D333" s="154"/>
      <c r="E333" s="154"/>
      <c r="F333" s="154"/>
      <c r="G333" s="154"/>
      <c r="H333" s="82" t="s">
        <v>25</v>
      </c>
      <c r="I333" s="82" t="s">
        <v>26</v>
      </c>
      <c r="J333" s="82" t="s">
        <v>10</v>
      </c>
      <c r="K333" s="82" t="s">
        <v>11</v>
      </c>
      <c r="L333" s="82" t="s">
        <v>12</v>
      </c>
      <c r="M333" s="82" t="s">
        <v>27</v>
      </c>
      <c r="N333" s="82" t="s">
        <v>13</v>
      </c>
      <c r="O333" s="82" t="s">
        <v>14</v>
      </c>
    </row>
    <row r="334" spans="1:15" x14ac:dyDescent="0.25">
      <c r="A334" s="77"/>
      <c r="B334" s="19"/>
      <c r="C334" s="20">
        <v>0</v>
      </c>
      <c r="D334" s="21">
        <v>0</v>
      </c>
      <c r="E334" s="21">
        <v>0</v>
      </c>
      <c r="F334" s="21">
        <v>0</v>
      </c>
      <c r="G334" s="21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</row>
    <row r="335" spans="1:15" x14ac:dyDescent="0.25">
      <c r="A335" s="23"/>
      <c r="B335" s="19"/>
      <c r="C335" s="24">
        <v>0</v>
      </c>
      <c r="D335" s="25">
        <v>0</v>
      </c>
      <c r="E335" s="25">
        <v>0</v>
      </c>
      <c r="F335" s="25">
        <v>0</v>
      </c>
      <c r="G335" s="25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</row>
    <row r="336" spans="1:15" x14ac:dyDescent="0.25">
      <c r="A336" s="23"/>
      <c r="B336" s="26"/>
      <c r="C336" s="27">
        <v>0</v>
      </c>
      <c r="D336" s="28">
        <v>0</v>
      </c>
      <c r="E336" s="28">
        <v>0</v>
      </c>
      <c r="F336" s="28">
        <v>0</v>
      </c>
      <c r="G336" s="28">
        <v>0</v>
      </c>
      <c r="H336" s="29">
        <v>0</v>
      </c>
      <c r="I336" s="29">
        <v>0</v>
      </c>
      <c r="J336" s="29">
        <v>0</v>
      </c>
      <c r="K336" s="29">
        <v>0</v>
      </c>
      <c r="L336" s="29">
        <v>0</v>
      </c>
      <c r="M336" s="29">
        <v>0</v>
      </c>
      <c r="N336" s="29">
        <v>0</v>
      </c>
      <c r="O336" s="29">
        <v>0</v>
      </c>
    </row>
    <row r="337" spans="1:15" x14ac:dyDescent="0.25">
      <c r="A337" s="77"/>
      <c r="B337" s="37"/>
      <c r="C337" s="20">
        <v>0</v>
      </c>
      <c r="D337" s="21">
        <v>0</v>
      </c>
      <c r="E337" s="21">
        <v>0</v>
      </c>
      <c r="F337" s="21">
        <v>0</v>
      </c>
      <c r="G337" s="21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</row>
    <row r="338" spans="1:15" x14ac:dyDescent="0.25">
      <c r="A338" s="77"/>
      <c r="B338" s="36"/>
      <c r="C338" s="38">
        <v>0</v>
      </c>
      <c r="D338" s="21">
        <v>0</v>
      </c>
      <c r="E338" s="21">
        <v>0</v>
      </c>
      <c r="F338" s="21">
        <v>0</v>
      </c>
      <c r="G338" s="21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</row>
    <row r="339" spans="1:15" x14ac:dyDescent="0.25">
      <c r="A339" s="35"/>
      <c r="B339" s="81" t="s">
        <v>119</v>
      </c>
      <c r="C339" s="39">
        <f t="shared" ref="C339:O339" si="48">SUM(C334:C338)</f>
        <v>0</v>
      </c>
      <c r="D339" s="21">
        <f t="shared" si="48"/>
        <v>0</v>
      </c>
      <c r="E339" s="21">
        <f t="shared" si="48"/>
        <v>0</v>
      </c>
      <c r="F339" s="21">
        <f t="shared" si="48"/>
        <v>0</v>
      </c>
      <c r="G339" s="21">
        <f t="shared" si="48"/>
        <v>0</v>
      </c>
      <c r="H339" s="22">
        <f t="shared" si="48"/>
        <v>0</v>
      </c>
      <c r="I339" s="22">
        <f t="shared" si="48"/>
        <v>0</v>
      </c>
      <c r="J339" s="22">
        <f t="shared" si="48"/>
        <v>0</v>
      </c>
      <c r="K339" s="22">
        <f t="shared" si="48"/>
        <v>0</v>
      </c>
      <c r="L339" s="22">
        <f t="shared" si="48"/>
        <v>0</v>
      </c>
      <c r="M339" s="22">
        <f t="shared" si="48"/>
        <v>0</v>
      </c>
      <c r="N339" s="22">
        <f t="shared" si="48"/>
        <v>0</v>
      </c>
      <c r="O339" s="22">
        <f t="shared" si="48"/>
        <v>0</v>
      </c>
    </row>
    <row r="340" spans="1:15" x14ac:dyDescent="0.25">
      <c r="A340" s="156" t="s">
        <v>28</v>
      </c>
      <c r="B340" s="156"/>
      <c r="C340" s="156"/>
      <c r="D340" s="156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</row>
    <row r="341" spans="1:15" x14ac:dyDescent="0.25">
      <c r="A341" s="12"/>
      <c r="B341" s="12"/>
      <c r="C341" s="79">
        <v>0</v>
      </c>
      <c r="D341" s="40">
        <v>0</v>
      </c>
      <c r="E341" s="40">
        <v>0</v>
      </c>
      <c r="F341" s="40">
        <v>0</v>
      </c>
      <c r="G341" s="40">
        <v>0</v>
      </c>
      <c r="H341" s="41">
        <v>0</v>
      </c>
      <c r="I341" s="41">
        <v>0</v>
      </c>
      <c r="J341" s="41">
        <v>0</v>
      </c>
      <c r="K341" s="41">
        <v>0</v>
      </c>
      <c r="L341" s="41">
        <v>0</v>
      </c>
      <c r="M341" s="41">
        <v>0</v>
      </c>
      <c r="N341" s="41">
        <v>0</v>
      </c>
      <c r="O341" s="41">
        <v>0</v>
      </c>
    </row>
    <row r="342" spans="1:15" x14ac:dyDescent="0.25">
      <c r="A342" s="12"/>
      <c r="B342" s="12"/>
      <c r="C342" s="79">
        <v>0</v>
      </c>
      <c r="D342" s="40">
        <v>0</v>
      </c>
      <c r="E342" s="40">
        <v>0</v>
      </c>
      <c r="F342" s="40">
        <v>0</v>
      </c>
      <c r="G342" s="40">
        <v>0</v>
      </c>
      <c r="H342" s="41">
        <v>0</v>
      </c>
      <c r="I342" s="41">
        <v>0</v>
      </c>
      <c r="J342" s="41">
        <v>0</v>
      </c>
      <c r="K342" s="41">
        <v>0</v>
      </c>
      <c r="L342" s="41">
        <v>0</v>
      </c>
      <c r="M342" s="41">
        <v>0</v>
      </c>
      <c r="N342" s="41">
        <v>0</v>
      </c>
      <c r="O342" s="41">
        <v>0</v>
      </c>
    </row>
    <row r="343" spans="1:15" x14ac:dyDescent="0.25">
      <c r="A343" s="12"/>
      <c r="B343" s="83" t="s">
        <v>120</v>
      </c>
      <c r="C343" s="79">
        <f t="shared" ref="C343:O343" si="49">SUM(C341:C342)</f>
        <v>0</v>
      </c>
      <c r="D343" s="40">
        <f t="shared" si="49"/>
        <v>0</v>
      </c>
      <c r="E343" s="40">
        <f t="shared" si="49"/>
        <v>0</v>
      </c>
      <c r="F343" s="40">
        <f t="shared" si="49"/>
        <v>0</v>
      </c>
      <c r="G343" s="40">
        <f t="shared" si="49"/>
        <v>0</v>
      </c>
      <c r="H343" s="41">
        <f t="shared" si="49"/>
        <v>0</v>
      </c>
      <c r="I343" s="41">
        <f t="shared" si="49"/>
        <v>0</v>
      </c>
      <c r="J343" s="41">
        <f t="shared" si="49"/>
        <v>0</v>
      </c>
      <c r="K343" s="41">
        <f t="shared" si="49"/>
        <v>0</v>
      </c>
      <c r="L343" s="41">
        <f t="shared" si="49"/>
        <v>0</v>
      </c>
      <c r="M343" s="41">
        <f t="shared" si="49"/>
        <v>0</v>
      </c>
      <c r="N343" s="41">
        <f t="shared" si="49"/>
        <v>0</v>
      </c>
      <c r="O343" s="41">
        <f t="shared" si="49"/>
        <v>0</v>
      </c>
    </row>
    <row r="344" spans="1:15" x14ac:dyDescent="0.25">
      <c r="A344" s="155" t="s">
        <v>30</v>
      </c>
      <c r="B344" s="156"/>
      <c r="C344" s="156"/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</row>
    <row r="345" spans="1:15" ht="14.45" customHeight="1" x14ac:dyDescent="0.25">
      <c r="A345" s="157" t="s">
        <v>16</v>
      </c>
      <c r="B345" s="159" t="s">
        <v>17</v>
      </c>
      <c r="C345" s="154" t="s">
        <v>18</v>
      </c>
      <c r="D345" s="154" t="s">
        <v>19</v>
      </c>
      <c r="E345" s="154" t="s">
        <v>20</v>
      </c>
      <c r="F345" s="154" t="s">
        <v>21</v>
      </c>
      <c r="G345" s="154" t="s">
        <v>22</v>
      </c>
      <c r="H345" s="154" t="s">
        <v>23</v>
      </c>
      <c r="I345" s="154"/>
      <c r="J345" s="154"/>
      <c r="K345" s="154"/>
      <c r="L345" s="154" t="s">
        <v>24</v>
      </c>
      <c r="M345" s="154"/>
      <c r="N345" s="154"/>
      <c r="O345" s="154"/>
    </row>
    <row r="346" spans="1:15" x14ac:dyDescent="0.25">
      <c r="A346" s="158"/>
      <c r="B346" s="159"/>
      <c r="C346" s="154"/>
      <c r="D346" s="154"/>
      <c r="E346" s="154"/>
      <c r="F346" s="154"/>
      <c r="G346" s="154"/>
      <c r="H346" s="82" t="s">
        <v>25</v>
      </c>
      <c r="I346" s="82" t="s">
        <v>26</v>
      </c>
      <c r="J346" s="82" t="s">
        <v>10</v>
      </c>
      <c r="K346" s="82" t="s">
        <v>11</v>
      </c>
      <c r="L346" s="82" t="s">
        <v>12</v>
      </c>
      <c r="M346" s="82" t="s">
        <v>27</v>
      </c>
      <c r="N346" s="82" t="s">
        <v>13</v>
      </c>
      <c r="O346" s="82" t="s">
        <v>14</v>
      </c>
    </row>
    <row r="347" spans="1:15" x14ac:dyDescent="0.25">
      <c r="A347" s="5"/>
      <c r="B347" s="6"/>
      <c r="C347" s="13">
        <v>0</v>
      </c>
      <c r="D347" s="7">
        <v>0</v>
      </c>
      <c r="E347" s="7">
        <v>0</v>
      </c>
      <c r="F347" s="7">
        <v>0</v>
      </c>
      <c r="G347" s="7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0</v>
      </c>
      <c r="O347" s="16">
        <v>0</v>
      </c>
    </row>
    <row r="348" spans="1:15" x14ac:dyDescent="0.25">
      <c r="A348" s="8"/>
      <c r="B348" s="6"/>
      <c r="C348" s="14">
        <v>0</v>
      </c>
      <c r="D348" s="9">
        <v>0</v>
      </c>
      <c r="E348" s="9">
        <v>0</v>
      </c>
      <c r="F348" s="9">
        <v>0</v>
      </c>
      <c r="G348" s="9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</row>
    <row r="349" spans="1:15" x14ac:dyDescent="0.25">
      <c r="A349" s="8"/>
      <c r="B349" s="10"/>
      <c r="C349" s="15">
        <v>0</v>
      </c>
      <c r="D349" s="11">
        <v>0</v>
      </c>
      <c r="E349" s="11">
        <v>0</v>
      </c>
      <c r="F349" s="11">
        <v>0</v>
      </c>
      <c r="G349" s="11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17">
        <v>0</v>
      </c>
    </row>
    <row r="350" spans="1:15" x14ac:dyDescent="0.25">
      <c r="A350" s="5"/>
      <c r="B350" s="42"/>
      <c r="C350" s="13">
        <v>0</v>
      </c>
      <c r="D350" s="7">
        <v>0</v>
      </c>
      <c r="E350" s="7">
        <v>0</v>
      </c>
      <c r="F350" s="7">
        <v>0</v>
      </c>
      <c r="G350" s="7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</row>
    <row r="351" spans="1:15" x14ac:dyDescent="0.25">
      <c r="A351" s="30"/>
      <c r="B351" s="43"/>
      <c r="C351" s="31">
        <v>0</v>
      </c>
      <c r="D351" s="32">
        <v>0</v>
      </c>
      <c r="E351" s="32">
        <v>0</v>
      </c>
      <c r="F351" s="32">
        <v>0</v>
      </c>
      <c r="G351" s="32"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v>0</v>
      </c>
    </row>
    <row r="352" spans="1:15" x14ac:dyDescent="0.25">
      <c r="A352" s="77"/>
      <c r="B352" s="37"/>
      <c r="C352" s="20">
        <v>0</v>
      </c>
      <c r="D352" s="49">
        <v>0</v>
      </c>
      <c r="E352" s="49">
        <v>0</v>
      </c>
      <c r="F352" s="49">
        <v>0</v>
      </c>
      <c r="G352" s="49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</row>
    <row r="353" spans="1:15" x14ac:dyDescent="0.25">
      <c r="A353" s="30"/>
      <c r="B353" s="36"/>
      <c r="C353" s="38">
        <v>0</v>
      </c>
      <c r="D353" s="21">
        <v>0</v>
      </c>
      <c r="E353" s="21">
        <v>0</v>
      </c>
      <c r="F353" s="21">
        <v>0</v>
      </c>
      <c r="G353" s="21">
        <v>0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</row>
    <row r="354" spans="1:15" x14ac:dyDescent="0.25">
      <c r="A354" s="45"/>
      <c r="B354" s="84" t="s">
        <v>121</v>
      </c>
      <c r="C354" s="34">
        <f t="shared" ref="C354:O354" si="50">SUM(C347:C353)</f>
        <v>0</v>
      </c>
      <c r="D354" s="32">
        <f t="shared" si="50"/>
        <v>0</v>
      </c>
      <c r="E354" s="32">
        <f t="shared" si="50"/>
        <v>0</v>
      </c>
      <c r="F354" s="32">
        <f t="shared" si="50"/>
        <v>0</v>
      </c>
      <c r="G354" s="32">
        <f t="shared" si="50"/>
        <v>0</v>
      </c>
      <c r="H354" s="33">
        <f t="shared" si="50"/>
        <v>0</v>
      </c>
      <c r="I354" s="33">
        <f t="shared" si="50"/>
        <v>0</v>
      </c>
      <c r="J354" s="33">
        <f t="shared" si="50"/>
        <v>0</v>
      </c>
      <c r="K354" s="33">
        <f t="shared" si="50"/>
        <v>0</v>
      </c>
      <c r="L354" s="33">
        <f t="shared" si="50"/>
        <v>0</v>
      </c>
      <c r="M354" s="33">
        <f t="shared" si="50"/>
        <v>0</v>
      </c>
      <c r="N354" s="33">
        <f t="shared" si="50"/>
        <v>0</v>
      </c>
      <c r="O354" s="33">
        <f t="shared" si="50"/>
        <v>0</v>
      </c>
    </row>
    <row r="355" spans="1:15" x14ac:dyDescent="0.25">
      <c r="A355" s="155" t="s">
        <v>31</v>
      </c>
      <c r="B355" s="156"/>
      <c r="C355" s="156"/>
      <c r="D355" s="156"/>
      <c r="E355" s="156"/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</row>
    <row r="356" spans="1:15" x14ac:dyDescent="0.25">
      <c r="A356" s="12"/>
      <c r="B356" s="12"/>
      <c r="C356" s="79">
        <v>0</v>
      </c>
      <c r="D356" s="40">
        <v>0</v>
      </c>
      <c r="E356" s="40">
        <v>0</v>
      </c>
      <c r="F356" s="40">
        <v>0</v>
      </c>
      <c r="G356" s="40">
        <v>0</v>
      </c>
      <c r="H356" s="41">
        <v>0</v>
      </c>
      <c r="I356" s="41">
        <v>0</v>
      </c>
      <c r="J356" s="41">
        <v>0</v>
      </c>
      <c r="K356" s="41">
        <v>0</v>
      </c>
      <c r="L356" s="41">
        <v>0</v>
      </c>
      <c r="M356" s="41">
        <v>0</v>
      </c>
      <c r="N356" s="41">
        <v>0</v>
      </c>
      <c r="O356" s="41">
        <v>0</v>
      </c>
    </row>
    <row r="357" spans="1:15" x14ac:dyDescent="0.25">
      <c r="A357" s="12"/>
      <c r="B357" s="12"/>
      <c r="C357" s="79">
        <v>0</v>
      </c>
      <c r="D357" s="40">
        <v>0</v>
      </c>
      <c r="E357" s="40">
        <v>0</v>
      </c>
      <c r="F357" s="40">
        <v>0</v>
      </c>
      <c r="G357" s="40">
        <v>0</v>
      </c>
      <c r="H357" s="41">
        <v>0</v>
      </c>
      <c r="I357" s="41">
        <v>0</v>
      </c>
      <c r="J357" s="41">
        <v>0</v>
      </c>
      <c r="K357" s="41">
        <v>0</v>
      </c>
      <c r="L357" s="41">
        <v>0</v>
      </c>
      <c r="M357" s="41">
        <v>0</v>
      </c>
      <c r="N357" s="41">
        <v>0</v>
      </c>
      <c r="O357" s="41">
        <v>0</v>
      </c>
    </row>
    <row r="358" spans="1:15" x14ac:dyDescent="0.25">
      <c r="A358" s="12"/>
      <c r="B358" s="83" t="s">
        <v>122</v>
      </c>
      <c r="C358" s="79">
        <f t="shared" ref="C358:O358" si="51">SUM(C356:C357)</f>
        <v>0</v>
      </c>
      <c r="D358" s="40">
        <f t="shared" si="51"/>
        <v>0</v>
      </c>
      <c r="E358" s="40">
        <f t="shared" si="51"/>
        <v>0</v>
      </c>
      <c r="F358" s="40">
        <f t="shared" si="51"/>
        <v>0</v>
      </c>
      <c r="G358" s="40">
        <f t="shared" si="51"/>
        <v>0</v>
      </c>
      <c r="H358" s="41">
        <f t="shared" si="51"/>
        <v>0</v>
      </c>
      <c r="I358" s="41">
        <f t="shared" si="51"/>
        <v>0</v>
      </c>
      <c r="J358" s="41">
        <f t="shared" si="51"/>
        <v>0</v>
      </c>
      <c r="K358" s="41">
        <f t="shared" si="51"/>
        <v>0</v>
      </c>
      <c r="L358" s="41">
        <f t="shared" si="51"/>
        <v>0</v>
      </c>
      <c r="M358" s="41">
        <f t="shared" si="51"/>
        <v>0</v>
      </c>
      <c r="N358" s="41">
        <f t="shared" si="51"/>
        <v>0</v>
      </c>
      <c r="O358" s="41">
        <f t="shared" si="51"/>
        <v>0</v>
      </c>
    </row>
    <row r="359" spans="1:15" x14ac:dyDescent="0.25">
      <c r="A359" s="155" t="s">
        <v>32</v>
      </c>
      <c r="B359" s="156"/>
      <c r="C359" s="156"/>
      <c r="D359" s="156"/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</row>
    <row r="360" spans="1:15" x14ac:dyDescent="0.25">
      <c r="A360" s="12"/>
      <c r="B360" s="12"/>
      <c r="C360" s="79">
        <v>0</v>
      </c>
      <c r="D360" s="40">
        <v>0</v>
      </c>
      <c r="E360" s="40">
        <v>0</v>
      </c>
      <c r="F360" s="40">
        <v>0</v>
      </c>
      <c r="G360" s="40">
        <v>0</v>
      </c>
      <c r="H360" s="40">
        <v>0</v>
      </c>
      <c r="I360" s="41">
        <v>0</v>
      </c>
      <c r="J360" s="41">
        <v>0</v>
      </c>
      <c r="K360" s="41">
        <v>0</v>
      </c>
      <c r="L360" s="41">
        <v>0</v>
      </c>
      <c r="M360" s="41">
        <v>0</v>
      </c>
      <c r="N360" s="41">
        <v>0</v>
      </c>
      <c r="O360" s="41">
        <v>0</v>
      </c>
    </row>
    <row r="361" spans="1:15" x14ac:dyDescent="0.25">
      <c r="A361" s="12"/>
      <c r="B361" s="12"/>
      <c r="C361" s="79">
        <v>0</v>
      </c>
      <c r="D361" s="40">
        <v>0</v>
      </c>
      <c r="E361" s="40">
        <v>0</v>
      </c>
      <c r="F361" s="40">
        <v>0</v>
      </c>
      <c r="G361" s="40">
        <v>0</v>
      </c>
      <c r="H361" s="40">
        <v>0</v>
      </c>
      <c r="I361" s="41">
        <v>0</v>
      </c>
      <c r="J361" s="41">
        <v>0</v>
      </c>
      <c r="K361" s="41">
        <v>0</v>
      </c>
      <c r="L361" s="41">
        <v>0</v>
      </c>
      <c r="M361" s="41">
        <v>0</v>
      </c>
      <c r="N361" s="41">
        <v>0</v>
      </c>
      <c r="O361" s="41">
        <v>0</v>
      </c>
    </row>
    <row r="362" spans="1:15" x14ac:dyDescent="0.25">
      <c r="A362" s="12"/>
      <c r="B362" s="12"/>
      <c r="C362" s="79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  <c r="I362" s="41">
        <v>0</v>
      </c>
      <c r="J362" s="41">
        <v>0</v>
      </c>
      <c r="K362" s="41">
        <v>0</v>
      </c>
      <c r="L362" s="41">
        <v>0</v>
      </c>
      <c r="M362" s="41">
        <v>0</v>
      </c>
      <c r="N362" s="41">
        <v>0</v>
      </c>
      <c r="O362" s="41">
        <v>0</v>
      </c>
    </row>
    <row r="363" spans="1:15" x14ac:dyDescent="0.25">
      <c r="A363" s="12"/>
      <c r="B363" s="12"/>
      <c r="C363" s="79">
        <v>0</v>
      </c>
      <c r="D363" s="40">
        <v>0</v>
      </c>
      <c r="E363" s="40">
        <v>0</v>
      </c>
      <c r="F363" s="40">
        <v>0</v>
      </c>
      <c r="G363" s="40">
        <v>0</v>
      </c>
      <c r="H363" s="40">
        <v>0</v>
      </c>
      <c r="I363" s="41">
        <v>0</v>
      </c>
      <c r="J363" s="41">
        <v>0</v>
      </c>
      <c r="K363" s="41">
        <v>0</v>
      </c>
      <c r="L363" s="41">
        <v>0</v>
      </c>
      <c r="M363" s="41">
        <v>0</v>
      </c>
      <c r="N363" s="41">
        <v>0</v>
      </c>
      <c r="O363" s="41">
        <v>0</v>
      </c>
    </row>
    <row r="364" spans="1:15" x14ac:dyDescent="0.25">
      <c r="A364" s="12"/>
      <c r="B364" s="83" t="s">
        <v>123</v>
      </c>
      <c r="C364" s="79">
        <f t="shared" ref="C364:O364" si="52">SUM(C360:C363)</f>
        <v>0</v>
      </c>
      <c r="D364" s="40">
        <f t="shared" si="52"/>
        <v>0</v>
      </c>
      <c r="E364" s="40">
        <f t="shared" si="52"/>
        <v>0</v>
      </c>
      <c r="F364" s="40">
        <f t="shared" si="52"/>
        <v>0</v>
      </c>
      <c r="G364" s="40">
        <f t="shared" si="52"/>
        <v>0</v>
      </c>
      <c r="H364" s="40">
        <f t="shared" si="52"/>
        <v>0</v>
      </c>
      <c r="I364" s="41">
        <f t="shared" si="52"/>
        <v>0</v>
      </c>
      <c r="J364" s="41">
        <f t="shared" si="52"/>
        <v>0</v>
      </c>
      <c r="K364" s="41">
        <f t="shared" si="52"/>
        <v>0</v>
      </c>
      <c r="L364" s="41">
        <f t="shared" si="52"/>
        <v>0</v>
      </c>
      <c r="M364" s="41">
        <f t="shared" si="52"/>
        <v>0</v>
      </c>
      <c r="N364" s="41">
        <f t="shared" si="52"/>
        <v>0</v>
      </c>
      <c r="O364" s="41">
        <f t="shared" si="52"/>
        <v>0</v>
      </c>
    </row>
    <row r="365" spans="1:15" x14ac:dyDescent="0.25">
      <c r="A365" s="12"/>
      <c r="B365" s="83" t="s">
        <v>33</v>
      </c>
      <c r="C365" s="80">
        <f t="shared" ref="C365:O365" si="53">C339+C343+C354+C358+C364</f>
        <v>0</v>
      </c>
      <c r="D365" s="40">
        <f t="shared" si="53"/>
        <v>0</v>
      </c>
      <c r="E365" s="40">
        <f t="shared" si="53"/>
        <v>0</v>
      </c>
      <c r="F365" s="40">
        <f t="shared" si="53"/>
        <v>0</v>
      </c>
      <c r="G365" s="40">
        <f t="shared" si="53"/>
        <v>0</v>
      </c>
      <c r="H365" s="40">
        <f t="shared" si="53"/>
        <v>0</v>
      </c>
      <c r="I365" s="41">
        <f t="shared" si="53"/>
        <v>0</v>
      </c>
      <c r="J365" s="41">
        <f t="shared" si="53"/>
        <v>0</v>
      </c>
      <c r="K365" s="41">
        <f t="shared" si="53"/>
        <v>0</v>
      </c>
      <c r="L365" s="41">
        <f t="shared" si="53"/>
        <v>0</v>
      </c>
      <c r="M365" s="41">
        <f t="shared" si="53"/>
        <v>0</v>
      </c>
      <c r="N365" s="41">
        <f t="shared" si="53"/>
        <v>0</v>
      </c>
      <c r="O365" s="41">
        <f t="shared" si="53"/>
        <v>0</v>
      </c>
    </row>
    <row r="367" spans="1:15" x14ac:dyDescent="0.25">
      <c r="A367" s="161" t="s">
        <v>38</v>
      </c>
      <c r="B367" s="161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</row>
    <row r="368" spans="1:15" x14ac:dyDescent="0.25">
      <c r="A368" s="162" t="s">
        <v>43</v>
      </c>
      <c r="B368" s="162"/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</row>
    <row r="369" spans="1:15" x14ac:dyDescent="0.25">
      <c r="A369" s="163" t="s">
        <v>29</v>
      </c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</row>
    <row r="370" spans="1:15" x14ac:dyDescent="0.25">
      <c r="A370" s="149" t="s">
        <v>15</v>
      </c>
      <c r="B370" s="149"/>
      <c r="C370" s="149"/>
      <c r="D370" s="149"/>
      <c r="E370" s="149"/>
      <c r="F370" s="149"/>
      <c r="G370" s="149"/>
      <c r="H370" s="149"/>
      <c r="I370" s="149"/>
      <c r="J370" s="149"/>
      <c r="K370" s="149"/>
      <c r="L370" s="149"/>
      <c r="M370" s="149"/>
      <c r="N370" s="149"/>
      <c r="O370" s="149"/>
    </row>
    <row r="371" spans="1:15" ht="14.45" customHeight="1" x14ac:dyDescent="0.25">
      <c r="A371" s="157" t="s">
        <v>16</v>
      </c>
      <c r="B371" s="159" t="s">
        <v>17</v>
      </c>
      <c r="C371" s="154" t="s">
        <v>18</v>
      </c>
      <c r="D371" s="154" t="s">
        <v>19</v>
      </c>
      <c r="E371" s="154" t="s">
        <v>20</v>
      </c>
      <c r="F371" s="154" t="s">
        <v>21</v>
      </c>
      <c r="G371" s="154" t="s">
        <v>22</v>
      </c>
      <c r="H371" s="154" t="s">
        <v>23</v>
      </c>
      <c r="I371" s="154"/>
      <c r="J371" s="154"/>
      <c r="K371" s="154"/>
      <c r="L371" s="154" t="s">
        <v>24</v>
      </c>
      <c r="M371" s="154"/>
      <c r="N371" s="154"/>
      <c r="O371" s="154"/>
    </row>
    <row r="372" spans="1:15" x14ac:dyDescent="0.25">
      <c r="A372" s="158"/>
      <c r="B372" s="159"/>
      <c r="C372" s="154"/>
      <c r="D372" s="154"/>
      <c r="E372" s="154"/>
      <c r="F372" s="154"/>
      <c r="G372" s="154"/>
      <c r="H372" s="82" t="s">
        <v>25</v>
      </c>
      <c r="I372" s="82" t="s">
        <v>26</v>
      </c>
      <c r="J372" s="82" t="s">
        <v>10</v>
      </c>
      <c r="K372" s="82" t="s">
        <v>11</v>
      </c>
      <c r="L372" s="82" t="s">
        <v>12</v>
      </c>
      <c r="M372" s="82" t="s">
        <v>27</v>
      </c>
      <c r="N372" s="82" t="s">
        <v>13</v>
      </c>
      <c r="O372" s="82" t="s">
        <v>14</v>
      </c>
    </row>
    <row r="373" spans="1:15" x14ac:dyDescent="0.25">
      <c r="A373" s="77"/>
      <c r="B373" s="19"/>
      <c r="C373" s="20">
        <v>0</v>
      </c>
      <c r="D373" s="21">
        <v>0</v>
      </c>
      <c r="E373" s="21">
        <v>0</v>
      </c>
      <c r="F373" s="21">
        <v>0</v>
      </c>
      <c r="G373" s="21">
        <v>0</v>
      </c>
      <c r="H373" s="22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</row>
    <row r="374" spans="1:15" x14ac:dyDescent="0.25">
      <c r="A374" s="23"/>
      <c r="B374" s="19"/>
      <c r="C374" s="24">
        <v>0</v>
      </c>
      <c r="D374" s="25">
        <v>0</v>
      </c>
      <c r="E374" s="25">
        <v>0</v>
      </c>
      <c r="F374" s="25">
        <v>0</v>
      </c>
      <c r="G374" s="25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</row>
    <row r="375" spans="1:15" x14ac:dyDescent="0.25">
      <c r="A375" s="23"/>
      <c r="B375" s="26"/>
      <c r="C375" s="27">
        <v>0</v>
      </c>
      <c r="D375" s="28">
        <v>0</v>
      </c>
      <c r="E375" s="28">
        <v>0</v>
      </c>
      <c r="F375" s="28">
        <v>0</v>
      </c>
      <c r="G375" s="28">
        <v>0</v>
      </c>
      <c r="H375" s="29">
        <v>0</v>
      </c>
      <c r="I375" s="29">
        <v>0</v>
      </c>
      <c r="J375" s="29">
        <v>0</v>
      </c>
      <c r="K375" s="29">
        <v>0</v>
      </c>
      <c r="L375" s="29">
        <v>0</v>
      </c>
      <c r="M375" s="29">
        <v>0</v>
      </c>
      <c r="N375" s="29">
        <v>0</v>
      </c>
      <c r="O375" s="29">
        <v>0</v>
      </c>
    </row>
    <row r="376" spans="1:15" x14ac:dyDescent="0.25">
      <c r="A376" s="77"/>
      <c r="B376" s="37"/>
      <c r="C376" s="20">
        <v>0</v>
      </c>
      <c r="D376" s="21">
        <v>0</v>
      </c>
      <c r="E376" s="21">
        <v>0</v>
      </c>
      <c r="F376" s="21">
        <v>0</v>
      </c>
      <c r="G376" s="21">
        <v>0</v>
      </c>
      <c r="H376" s="22">
        <v>0</v>
      </c>
      <c r="I376" s="22">
        <v>0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v>0</v>
      </c>
    </row>
    <row r="377" spans="1:15" x14ac:dyDescent="0.25">
      <c r="A377" s="77"/>
      <c r="B377" s="36"/>
      <c r="C377" s="38">
        <v>0</v>
      </c>
      <c r="D377" s="21">
        <v>0</v>
      </c>
      <c r="E377" s="21">
        <v>0</v>
      </c>
      <c r="F377" s="21">
        <v>0</v>
      </c>
      <c r="G377" s="21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</row>
    <row r="378" spans="1:15" x14ac:dyDescent="0.25">
      <c r="A378" s="35"/>
      <c r="B378" s="81" t="s">
        <v>119</v>
      </c>
      <c r="C378" s="39">
        <f t="shared" ref="C378:O378" si="54">SUM(C373:C377)</f>
        <v>0</v>
      </c>
      <c r="D378" s="21">
        <f t="shared" si="54"/>
        <v>0</v>
      </c>
      <c r="E378" s="21">
        <f t="shared" si="54"/>
        <v>0</v>
      </c>
      <c r="F378" s="21">
        <f t="shared" si="54"/>
        <v>0</v>
      </c>
      <c r="G378" s="21">
        <f t="shared" si="54"/>
        <v>0</v>
      </c>
      <c r="H378" s="22">
        <f t="shared" si="54"/>
        <v>0</v>
      </c>
      <c r="I378" s="22">
        <f t="shared" si="54"/>
        <v>0</v>
      </c>
      <c r="J378" s="22">
        <f t="shared" si="54"/>
        <v>0</v>
      </c>
      <c r="K378" s="22">
        <f t="shared" si="54"/>
        <v>0</v>
      </c>
      <c r="L378" s="22">
        <f t="shared" si="54"/>
        <v>0</v>
      </c>
      <c r="M378" s="22">
        <f t="shared" si="54"/>
        <v>0</v>
      </c>
      <c r="N378" s="22">
        <f t="shared" si="54"/>
        <v>0</v>
      </c>
      <c r="O378" s="22">
        <f t="shared" si="54"/>
        <v>0</v>
      </c>
    </row>
    <row r="379" spans="1:15" x14ac:dyDescent="0.25">
      <c r="A379" s="156" t="s">
        <v>28</v>
      </c>
      <c r="B379" s="156"/>
      <c r="C379" s="156"/>
      <c r="D379" s="156"/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</row>
    <row r="380" spans="1:15" x14ac:dyDescent="0.25">
      <c r="A380" s="12"/>
      <c r="B380" s="12"/>
      <c r="C380" s="79">
        <v>0</v>
      </c>
      <c r="D380" s="40">
        <v>0</v>
      </c>
      <c r="E380" s="40">
        <v>0</v>
      </c>
      <c r="F380" s="40">
        <v>0</v>
      </c>
      <c r="G380" s="40">
        <v>0</v>
      </c>
      <c r="H380" s="41">
        <v>0</v>
      </c>
      <c r="I380" s="41">
        <v>0</v>
      </c>
      <c r="J380" s="41">
        <v>0</v>
      </c>
      <c r="K380" s="41">
        <v>0</v>
      </c>
      <c r="L380" s="41">
        <v>0</v>
      </c>
      <c r="M380" s="41">
        <v>0</v>
      </c>
      <c r="N380" s="41">
        <v>0</v>
      </c>
      <c r="O380" s="41">
        <v>0</v>
      </c>
    </row>
    <row r="381" spans="1:15" x14ac:dyDescent="0.25">
      <c r="A381" s="12"/>
      <c r="B381" s="12"/>
      <c r="C381" s="79">
        <v>0</v>
      </c>
      <c r="D381" s="40">
        <v>0</v>
      </c>
      <c r="E381" s="40">
        <v>0</v>
      </c>
      <c r="F381" s="40">
        <v>0</v>
      </c>
      <c r="G381" s="40">
        <v>0</v>
      </c>
      <c r="H381" s="41">
        <v>0</v>
      </c>
      <c r="I381" s="41">
        <v>0</v>
      </c>
      <c r="J381" s="41">
        <v>0</v>
      </c>
      <c r="K381" s="41">
        <v>0</v>
      </c>
      <c r="L381" s="41">
        <v>0</v>
      </c>
      <c r="M381" s="41">
        <v>0</v>
      </c>
      <c r="N381" s="41">
        <v>0</v>
      </c>
      <c r="O381" s="41">
        <v>0</v>
      </c>
    </row>
    <row r="382" spans="1:15" x14ac:dyDescent="0.25">
      <c r="A382" s="12"/>
      <c r="B382" s="83" t="s">
        <v>120</v>
      </c>
      <c r="C382" s="79">
        <f t="shared" ref="C382:O382" si="55">SUM(C380:C381)</f>
        <v>0</v>
      </c>
      <c r="D382" s="40">
        <f t="shared" si="55"/>
        <v>0</v>
      </c>
      <c r="E382" s="40">
        <f t="shared" si="55"/>
        <v>0</v>
      </c>
      <c r="F382" s="40">
        <f t="shared" si="55"/>
        <v>0</v>
      </c>
      <c r="G382" s="40">
        <f t="shared" si="55"/>
        <v>0</v>
      </c>
      <c r="H382" s="41">
        <f t="shared" si="55"/>
        <v>0</v>
      </c>
      <c r="I382" s="41">
        <f t="shared" si="55"/>
        <v>0</v>
      </c>
      <c r="J382" s="41">
        <f t="shared" si="55"/>
        <v>0</v>
      </c>
      <c r="K382" s="41">
        <f t="shared" si="55"/>
        <v>0</v>
      </c>
      <c r="L382" s="41">
        <f t="shared" si="55"/>
        <v>0</v>
      </c>
      <c r="M382" s="41">
        <f t="shared" si="55"/>
        <v>0</v>
      </c>
      <c r="N382" s="41">
        <f t="shared" si="55"/>
        <v>0</v>
      </c>
      <c r="O382" s="41">
        <f t="shared" si="55"/>
        <v>0</v>
      </c>
    </row>
    <row r="383" spans="1:15" x14ac:dyDescent="0.25">
      <c r="A383" s="155" t="s">
        <v>30</v>
      </c>
      <c r="B383" s="156"/>
      <c r="C383" s="156"/>
      <c r="D383" s="156"/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</row>
    <row r="384" spans="1:15" ht="14.45" customHeight="1" x14ac:dyDescent="0.25">
      <c r="A384" s="157" t="s">
        <v>16</v>
      </c>
      <c r="B384" s="159" t="s">
        <v>17</v>
      </c>
      <c r="C384" s="154" t="s">
        <v>18</v>
      </c>
      <c r="D384" s="154" t="s">
        <v>19</v>
      </c>
      <c r="E384" s="154" t="s">
        <v>20</v>
      </c>
      <c r="F384" s="154" t="s">
        <v>21</v>
      </c>
      <c r="G384" s="154" t="s">
        <v>22</v>
      </c>
      <c r="H384" s="154" t="s">
        <v>23</v>
      </c>
      <c r="I384" s="154"/>
      <c r="J384" s="154"/>
      <c r="K384" s="154"/>
      <c r="L384" s="154" t="s">
        <v>24</v>
      </c>
      <c r="M384" s="154"/>
      <c r="N384" s="154"/>
      <c r="O384" s="154"/>
    </row>
    <row r="385" spans="1:15" x14ac:dyDescent="0.25">
      <c r="A385" s="158"/>
      <c r="B385" s="159"/>
      <c r="C385" s="154"/>
      <c r="D385" s="154"/>
      <c r="E385" s="154"/>
      <c r="F385" s="154"/>
      <c r="G385" s="154"/>
      <c r="H385" s="82" t="s">
        <v>25</v>
      </c>
      <c r="I385" s="82" t="s">
        <v>26</v>
      </c>
      <c r="J385" s="82" t="s">
        <v>10</v>
      </c>
      <c r="K385" s="82" t="s">
        <v>11</v>
      </c>
      <c r="L385" s="82" t="s">
        <v>12</v>
      </c>
      <c r="M385" s="82" t="s">
        <v>27</v>
      </c>
      <c r="N385" s="82" t="s">
        <v>13</v>
      </c>
      <c r="O385" s="82" t="s">
        <v>14</v>
      </c>
    </row>
    <row r="386" spans="1:15" x14ac:dyDescent="0.25">
      <c r="A386" s="5"/>
      <c r="B386" s="6"/>
      <c r="C386" s="13">
        <v>0</v>
      </c>
      <c r="D386" s="7">
        <v>0</v>
      </c>
      <c r="E386" s="7">
        <v>0</v>
      </c>
      <c r="F386" s="7">
        <v>0</v>
      </c>
      <c r="G386" s="7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</row>
    <row r="387" spans="1:15" x14ac:dyDescent="0.25">
      <c r="A387" s="8"/>
      <c r="B387" s="6"/>
      <c r="C387" s="14">
        <v>0</v>
      </c>
      <c r="D387" s="9">
        <v>0</v>
      </c>
      <c r="E387" s="9">
        <v>0</v>
      </c>
      <c r="F387" s="9">
        <v>0</v>
      </c>
      <c r="G387" s="9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0</v>
      </c>
      <c r="O387" s="16">
        <v>0</v>
      </c>
    </row>
    <row r="388" spans="1:15" x14ac:dyDescent="0.25">
      <c r="A388" s="8"/>
      <c r="B388" s="10"/>
      <c r="C388" s="15">
        <v>0</v>
      </c>
      <c r="D388" s="11">
        <v>0</v>
      </c>
      <c r="E388" s="11">
        <v>0</v>
      </c>
      <c r="F388" s="11">
        <v>0</v>
      </c>
      <c r="G388" s="11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17">
        <v>0</v>
      </c>
    </row>
    <row r="389" spans="1:15" x14ac:dyDescent="0.25">
      <c r="A389" s="5"/>
      <c r="B389" s="42"/>
      <c r="C389" s="13">
        <v>0</v>
      </c>
      <c r="D389" s="7">
        <v>0</v>
      </c>
      <c r="E389" s="7">
        <v>0</v>
      </c>
      <c r="F389" s="7">
        <v>0</v>
      </c>
      <c r="G389" s="7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</row>
    <row r="390" spans="1:15" x14ac:dyDescent="0.25">
      <c r="A390" s="30"/>
      <c r="B390" s="43"/>
      <c r="C390" s="31">
        <v>0</v>
      </c>
      <c r="D390" s="32">
        <v>0</v>
      </c>
      <c r="E390" s="32">
        <v>0</v>
      </c>
      <c r="F390" s="32">
        <v>0</v>
      </c>
      <c r="G390" s="32">
        <v>0</v>
      </c>
      <c r="H390" s="33">
        <v>0</v>
      </c>
      <c r="I390" s="33">
        <v>0</v>
      </c>
      <c r="J390" s="33">
        <v>0</v>
      </c>
      <c r="K390" s="33">
        <v>0</v>
      </c>
      <c r="L390" s="33">
        <v>0</v>
      </c>
      <c r="M390" s="33">
        <v>0</v>
      </c>
      <c r="N390" s="33">
        <v>0</v>
      </c>
      <c r="O390" s="33">
        <v>0</v>
      </c>
    </row>
    <row r="391" spans="1:15" x14ac:dyDescent="0.25">
      <c r="A391" s="77"/>
      <c r="B391" s="37"/>
      <c r="C391" s="20">
        <v>0</v>
      </c>
      <c r="D391" s="49">
        <v>0</v>
      </c>
      <c r="E391" s="49">
        <v>0</v>
      </c>
      <c r="F391" s="49">
        <v>0</v>
      </c>
      <c r="G391" s="49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</row>
    <row r="392" spans="1:15" x14ac:dyDescent="0.25">
      <c r="A392" s="30"/>
      <c r="B392" s="36"/>
      <c r="C392" s="38">
        <v>0</v>
      </c>
      <c r="D392" s="21">
        <v>0</v>
      </c>
      <c r="E392" s="21">
        <v>0</v>
      </c>
      <c r="F392" s="21">
        <v>0</v>
      </c>
      <c r="G392" s="21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</row>
    <row r="393" spans="1:15" x14ac:dyDescent="0.25">
      <c r="A393" s="45"/>
      <c r="B393" s="84" t="s">
        <v>121</v>
      </c>
      <c r="C393" s="34">
        <f t="shared" ref="C393:O393" si="56">SUM(C386:C392)</f>
        <v>0</v>
      </c>
      <c r="D393" s="32">
        <f t="shared" si="56"/>
        <v>0</v>
      </c>
      <c r="E393" s="32">
        <f t="shared" si="56"/>
        <v>0</v>
      </c>
      <c r="F393" s="32">
        <f t="shared" si="56"/>
        <v>0</v>
      </c>
      <c r="G393" s="32">
        <f t="shared" si="56"/>
        <v>0</v>
      </c>
      <c r="H393" s="33">
        <f t="shared" si="56"/>
        <v>0</v>
      </c>
      <c r="I393" s="33">
        <f t="shared" si="56"/>
        <v>0</v>
      </c>
      <c r="J393" s="33">
        <f t="shared" si="56"/>
        <v>0</v>
      </c>
      <c r="K393" s="33">
        <f t="shared" si="56"/>
        <v>0</v>
      </c>
      <c r="L393" s="33">
        <f t="shared" si="56"/>
        <v>0</v>
      </c>
      <c r="M393" s="33">
        <f t="shared" si="56"/>
        <v>0</v>
      </c>
      <c r="N393" s="33">
        <f t="shared" si="56"/>
        <v>0</v>
      </c>
      <c r="O393" s="33">
        <f t="shared" si="56"/>
        <v>0</v>
      </c>
    </row>
    <row r="394" spans="1:15" x14ac:dyDescent="0.25">
      <c r="A394" s="155" t="s">
        <v>31</v>
      </c>
      <c r="B394" s="156"/>
      <c r="C394" s="156"/>
      <c r="D394" s="156"/>
      <c r="E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</row>
    <row r="395" spans="1:15" x14ac:dyDescent="0.25">
      <c r="A395" s="12"/>
      <c r="B395" s="12"/>
      <c r="C395" s="79">
        <v>0</v>
      </c>
      <c r="D395" s="40">
        <v>0</v>
      </c>
      <c r="E395" s="40">
        <v>0</v>
      </c>
      <c r="F395" s="40">
        <v>0</v>
      </c>
      <c r="G395" s="40">
        <v>0</v>
      </c>
      <c r="H395" s="41">
        <v>0</v>
      </c>
      <c r="I395" s="41">
        <v>0</v>
      </c>
      <c r="J395" s="41">
        <v>0</v>
      </c>
      <c r="K395" s="41">
        <v>0</v>
      </c>
      <c r="L395" s="41">
        <v>0</v>
      </c>
      <c r="M395" s="41">
        <v>0</v>
      </c>
      <c r="N395" s="41">
        <v>0</v>
      </c>
      <c r="O395" s="41">
        <v>0</v>
      </c>
    </row>
    <row r="396" spans="1:15" x14ac:dyDescent="0.25">
      <c r="A396" s="12"/>
      <c r="B396" s="12"/>
      <c r="C396" s="79">
        <v>0</v>
      </c>
      <c r="D396" s="40">
        <v>0</v>
      </c>
      <c r="E396" s="40">
        <v>0</v>
      </c>
      <c r="F396" s="40">
        <v>0</v>
      </c>
      <c r="G396" s="40">
        <v>0</v>
      </c>
      <c r="H396" s="41">
        <v>0</v>
      </c>
      <c r="I396" s="41">
        <v>0</v>
      </c>
      <c r="J396" s="41">
        <v>0</v>
      </c>
      <c r="K396" s="41">
        <v>0</v>
      </c>
      <c r="L396" s="41">
        <v>0</v>
      </c>
      <c r="M396" s="41">
        <v>0</v>
      </c>
      <c r="N396" s="41">
        <v>0</v>
      </c>
      <c r="O396" s="41">
        <v>0</v>
      </c>
    </row>
    <row r="397" spans="1:15" x14ac:dyDescent="0.25">
      <c r="A397" s="12"/>
      <c r="B397" s="83" t="s">
        <v>122</v>
      </c>
      <c r="C397" s="79">
        <f t="shared" ref="C397:O397" si="57">SUM(C395:C396)</f>
        <v>0</v>
      </c>
      <c r="D397" s="40">
        <f t="shared" si="57"/>
        <v>0</v>
      </c>
      <c r="E397" s="40">
        <f t="shared" si="57"/>
        <v>0</v>
      </c>
      <c r="F397" s="40">
        <f t="shared" si="57"/>
        <v>0</v>
      </c>
      <c r="G397" s="40">
        <f t="shared" si="57"/>
        <v>0</v>
      </c>
      <c r="H397" s="41">
        <f t="shared" si="57"/>
        <v>0</v>
      </c>
      <c r="I397" s="41">
        <f t="shared" si="57"/>
        <v>0</v>
      </c>
      <c r="J397" s="41">
        <f t="shared" si="57"/>
        <v>0</v>
      </c>
      <c r="K397" s="41">
        <f t="shared" si="57"/>
        <v>0</v>
      </c>
      <c r="L397" s="41">
        <f t="shared" si="57"/>
        <v>0</v>
      </c>
      <c r="M397" s="41">
        <f t="shared" si="57"/>
        <v>0</v>
      </c>
      <c r="N397" s="41">
        <f t="shared" si="57"/>
        <v>0</v>
      </c>
      <c r="O397" s="41">
        <f t="shared" si="57"/>
        <v>0</v>
      </c>
    </row>
    <row r="398" spans="1:15" x14ac:dyDescent="0.25">
      <c r="A398" s="155" t="s">
        <v>32</v>
      </c>
      <c r="B398" s="156"/>
      <c r="C398" s="156"/>
      <c r="D398" s="156"/>
      <c r="E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</row>
    <row r="399" spans="1:15" x14ac:dyDescent="0.25">
      <c r="A399" s="12"/>
      <c r="B399" s="12"/>
      <c r="C399" s="79">
        <v>0</v>
      </c>
      <c r="D399" s="40">
        <v>0</v>
      </c>
      <c r="E399" s="40">
        <v>0</v>
      </c>
      <c r="F399" s="40">
        <v>0</v>
      </c>
      <c r="G399" s="40">
        <v>0</v>
      </c>
      <c r="H399" s="40">
        <v>0</v>
      </c>
      <c r="I399" s="41">
        <v>0</v>
      </c>
      <c r="J399" s="41">
        <v>0</v>
      </c>
      <c r="K399" s="41">
        <v>0</v>
      </c>
      <c r="L399" s="41">
        <v>0</v>
      </c>
      <c r="M399" s="41">
        <v>0</v>
      </c>
      <c r="N399" s="41">
        <v>0</v>
      </c>
      <c r="O399" s="41">
        <v>0</v>
      </c>
    </row>
    <row r="400" spans="1:15" x14ac:dyDescent="0.25">
      <c r="A400" s="12"/>
      <c r="B400" s="12"/>
      <c r="C400" s="79">
        <v>0</v>
      </c>
      <c r="D400" s="40">
        <v>0</v>
      </c>
      <c r="E400" s="40">
        <v>0</v>
      </c>
      <c r="F400" s="40">
        <v>0</v>
      </c>
      <c r="G400" s="40">
        <v>0</v>
      </c>
      <c r="H400" s="40">
        <v>0</v>
      </c>
      <c r="I400" s="41">
        <v>0</v>
      </c>
      <c r="J400" s="41">
        <v>0</v>
      </c>
      <c r="K400" s="41">
        <v>0</v>
      </c>
      <c r="L400" s="41">
        <v>0</v>
      </c>
      <c r="M400" s="41">
        <v>0</v>
      </c>
      <c r="N400" s="41">
        <v>0</v>
      </c>
      <c r="O400" s="41">
        <v>0</v>
      </c>
    </row>
    <row r="401" spans="1:15" x14ac:dyDescent="0.25">
      <c r="A401" s="12"/>
      <c r="B401" s="12"/>
      <c r="C401" s="79">
        <v>0</v>
      </c>
      <c r="D401" s="40">
        <v>0</v>
      </c>
      <c r="E401" s="40">
        <v>0</v>
      </c>
      <c r="F401" s="40">
        <v>0</v>
      </c>
      <c r="G401" s="40">
        <v>0</v>
      </c>
      <c r="H401" s="40">
        <v>0</v>
      </c>
      <c r="I401" s="41">
        <v>0</v>
      </c>
      <c r="J401" s="41">
        <v>0</v>
      </c>
      <c r="K401" s="41">
        <v>0</v>
      </c>
      <c r="L401" s="41">
        <v>0</v>
      </c>
      <c r="M401" s="41">
        <v>0</v>
      </c>
      <c r="N401" s="41">
        <v>0</v>
      </c>
      <c r="O401" s="41">
        <v>0</v>
      </c>
    </row>
    <row r="402" spans="1:15" x14ac:dyDescent="0.25">
      <c r="A402" s="12"/>
      <c r="B402" s="12"/>
      <c r="C402" s="79">
        <v>0</v>
      </c>
      <c r="D402" s="40">
        <v>0</v>
      </c>
      <c r="E402" s="40">
        <v>0</v>
      </c>
      <c r="F402" s="40">
        <v>0</v>
      </c>
      <c r="G402" s="40">
        <v>0</v>
      </c>
      <c r="H402" s="40">
        <v>0</v>
      </c>
      <c r="I402" s="41">
        <v>0</v>
      </c>
      <c r="J402" s="41">
        <v>0</v>
      </c>
      <c r="K402" s="41">
        <v>0</v>
      </c>
      <c r="L402" s="41">
        <v>0</v>
      </c>
      <c r="M402" s="41">
        <v>0</v>
      </c>
      <c r="N402" s="41">
        <v>0</v>
      </c>
      <c r="O402" s="41">
        <v>0</v>
      </c>
    </row>
    <row r="403" spans="1:15" x14ac:dyDescent="0.25">
      <c r="A403" s="12"/>
      <c r="B403" s="83" t="s">
        <v>123</v>
      </c>
      <c r="C403" s="79">
        <f t="shared" ref="C403:O403" si="58">SUM(C399:C402)</f>
        <v>0</v>
      </c>
      <c r="D403" s="40">
        <f t="shared" si="58"/>
        <v>0</v>
      </c>
      <c r="E403" s="40">
        <f t="shared" si="58"/>
        <v>0</v>
      </c>
      <c r="F403" s="40">
        <f t="shared" si="58"/>
        <v>0</v>
      </c>
      <c r="G403" s="40">
        <f t="shared" si="58"/>
        <v>0</v>
      </c>
      <c r="H403" s="40">
        <f t="shared" si="58"/>
        <v>0</v>
      </c>
      <c r="I403" s="41">
        <f t="shared" si="58"/>
        <v>0</v>
      </c>
      <c r="J403" s="41">
        <f t="shared" si="58"/>
        <v>0</v>
      </c>
      <c r="K403" s="41">
        <f t="shared" si="58"/>
        <v>0</v>
      </c>
      <c r="L403" s="41">
        <f t="shared" si="58"/>
        <v>0</v>
      </c>
      <c r="M403" s="41">
        <f t="shared" si="58"/>
        <v>0</v>
      </c>
      <c r="N403" s="41">
        <f t="shared" si="58"/>
        <v>0</v>
      </c>
      <c r="O403" s="41">
        <f t="shared" si="58"/>
        <v>0</v>
      </c>
    </row>
    <row r="404" spans="1:15" x14ac:dyDescent="0.25">
      <c r="A404" s="12"/>
      <c r="B404" s="83" t="s">
        <v>33</v>
      </c>
      <c r="C404" s="80">
        <f t="shared" ref="C404:O404" si="59">C378+C382+C393+C397+C403</f>
        <v>0</v>
      </c>
      <c r="D404" s="40">
        <f t="shared" si="59"/>
        <v>0</v>
      </c>
      <c r="E404" s="40">
        <f t="shared" si="59"/>
        <v>0</v>
      </c>
      <c r="F404" s="40">
        <f t="shared" si="59"/>
        <v>0</v>
      </c>
      <c r="G404" s="40">
        <f t="shared" si="59"/>
        <v>0</v>
      </c>
      <c r="H404" s="40">
        <f t="shared" si="59"/>
        <v>0</v>
      </c>
      <c r="I404" s="41">
        <f t="shared" si="59"/>
        <v>0</v>
      </c>
      <c r="J404" s="41">
        <f t="shared" si="59"/>
        <v>0</v>
      </c>
      <c r="K404" s="41">
        <f t="shared" si="59"/>
        <v>0</v>
      </c>
      <c r="L404" s="41">
        <f t="shared" si="59"/>
        <v>0</v>
      </c>
      <c r="M404" s="41">
        <f t="shared" si="59"/>
        <v>0</v>
      </c>
      <c r="N404" s="41">
        <f t="shared" si="59"/>
        <v>0</v>
      </c>
      <c r="O404" s="41">
        <f t="shared" si="59"/>
        <v>0</v>
      </c>
    </row>
    <row r="407" spans="1:15" ht="28.5" x14ac:dyDescent="0.25">
      <c r="A407" s="50" t="s">
        <v>44</v>
      </c>
      <c r="B407" s="51" t="s">
        <v>45</v>
      </c>
      <c r="C407" s="52" t="s">
        <v>46</v>
      </c>
      <c r="D407" s="53" t="s">
        <v>47</v>
      </c>
      <c r="E407" s="53" t="s">
        <v>48</v>
      </c>
      <c r="F407" s="53" t="s">
        <v>49</v>
      </c>
      <c r="G407" s="53" t="s">
        <v>50</v>
      </c>
      <c r="H407" s="53" t="s">
        <v>8</v>
      </c>
      <c r="I407" s="53" t="s">
        <v>9</v>
      </c>
      <c r="J407" s="53" t="s">
        <v>10</v>
      </c>
      <c r="K407" s="53" t="s">
        <v>11</v>
      </c>
      <c r="L407" s="53" t="s">
        <v>51</v>
      </c>
      <c r="M407" s="53" t="s">
        <v>52</v>
      </c>
      <c r="N407" s="53" t="s">
        <v>13</v>
      </c>
      <c r="O407" s="53" t="s">
        <v>14</v>
      </c>
    </row>
    <row r="408" spans="1:15" x14ac:dyDescent="0.25">
      <c r="A408" s="54">
        <v>1</v>
      </c>
      <c r="B408" s="55" t="s">
        <v>53</v>
      </c>
      <c r="C408" s="56">
        <f t="shared" ref="C408:O408" si="60">C53</f>
        <v>0</v>
      </c>
      <c r="D408" s="57">
        <f t="shared" si="60"/>
        <v>0</v>
      </c>
      <c r="E408" s="57">
        <f t="shared" si="60"/>
        <v>0</v>
      </c>
      <c r="F408" s="57">
        <f t="shared" si="60"/>
        <v>0</v>
      </c>
      <c r="G408" s="57">
        <f t="shared" si="60"/>
        <v>0</v>
      </c>
      <c r="H408" s="58">
        <f t="shared" si="60"/>
        <v>0</v>
      </c>
      <c r="I408" s="58">
        <f t="shared" si="60"/>
        <v>0</v>
      </c>
      <c r="J408" s="58">
        <f t="shared" si="60"/>
        <v>0</v>
      </c>
      <c r="K408" s="58">
        <f t="shared" si="60"/>
        <v>0</v>
      </c>
      <c r="L408" s="58">
        <f t="shared" si="60"/>
        <v>0</v>
      </c>
      <c r="M408" s="58">
        <f t="shared" si="60"/>
        <v>0</v>
      </c>
      <c r="N408" s="58">
        <f t="shared" si="60"/>
        <v>0</v>
      </c>
      <c r="O408" s="58">
        <f t="shared" si="60"/>
        <v>0</v>
      </c>
    </row>
    <row r="409" spans="1:15" x14ac:dyDescent="0.25">
      <c r="A409" s="54">
        <v>2</v>
      </c>
      <c r="B409" s="59" t="s">
        <v>54</v>
      </c>
      <c r="C409" s="60">
        <f t="shared" ref="C409:O409" si="61">C92</f>
        <v>0</v>
      </c>
      <c r="D409" s="61">
        <f t="shared" si="61"/>
        <v>0</v>
      </c>
      <c r="E409" s="61">
        <f t="shared" si="61"/>
        <v>0</v>
      </c>
      <c r="F409" s="61">
        <f t="shared" si="61"/>
        <v>0</v>
      </c>
      <c r="G409" s="61">
        <f t="shared" si="61"/>
        <v>0</v>
      </c>
      <c r="H409" s="62">
        <f t="shared" si="61"/>
        <v>0</v>
      </c>
      <c r="I409" s="62">
        <f t="shared" si="61"/>
        <v>0</v>
      </c>
      <c r="J409" s="62">
        <f t="shared" si="61"/>
        <v>0</v>
      </c>
      <c r="K409" s="62">
        <f t="shared" si="61"/>
        <v>0</v>
      </c>
      <c r="L409" s="62">
        <f t="shared" si="61"/>
        <v>0</v>
      </c>
      <c r="M409" s="62">
        <f t="shared" si="61"/>
        <v>0</v>
      </c>
      <c r="N409" s="62">
        <f t="shared" si="61"/>
        <v>0</v>
      </c>
      <c r="O409" s="58">
        <f t="shared" si="61"/>
        <v>0</v>
      </c>
    </row>
    <row r="410" spans="1:15" x14ac:dyDescent="0.25">
      <c r="A410" s="54">
        <v>3</v>
      </c>
      <c r="B410" s="55" t="s">
        <v>55</v>
      </c>
      <c r="C410" s="56">
        <f t="shared" ref="C410:O410" si="62">C131</f>
        <v>0</v>
      </c>
      <c r="D410" s="57">
        <f t="shared" si="62"/>
        <v>0</v>
      </c>
      <c r="E410" s="57">
        <f t="shared" si="62"/>
        <v>0</v>
      </c>
      <c r="F410" s="57">
        <f t="shared" si="62"/>
        <v>0</v>
      </c>
      <c r="G410" s="57">
        <f t="shared" si="62"/>
        <v>0</v>
      </c>
      <c r="H410" s="58">
        <f t="shared" si="62"/>
        <v>0</v>
      </c>
      <c r="I410" s="58">
        <f t="shared" si="62"/>
        <v>0</v>
      </c>
      <c r="J410" s="58">
        <f t="shared" si="62"/>
        <v>0</v>
      </c>
      <c r="K410" s="58">
        <f t="shared" si="62"/>
        <v>0</v>
      </c>
      <c r="L410" s="58">
        <f t="shared" si="62"/>
        <v>0</v>
      </c>
      <c r="M410" s="58">
        <f t="shared" si="62"/>
        <v>0</v>
      </c>
      <c r="N410" s="62">
        <f t="shared" si="62"/>
        <v>0</v>
      </c>
      <c r="O410" s="58">
        <f t="shared" si="62"/>
        <v>0</v>
      </c>
    </row>
    <row r="411" spans="1:15" x14ac:dyDescent="0.25">
      <c r="A411" s="54">
        <v>4</v>
      </c>
      <c r="B411" s="59" t="s">
        <v>56</v>
      </c>
      <c r="C411" s="60">
        <f t="shared" ref="C411:O411" si="63">C170</f>
        <v>0</v>
      </c>
      <c r="D411" s="61">
        <f t="shared" si="63"/>
        <v>0</v>
      </c>
      <c r="E411" s="61">
        <f t="shared" si="63"/>
        <v>0</v>
      </c>
      <c r="F411" s="61">
        <f t="shared" si="63"/>
        <v>0</v>
      </c>
      <c r="G411" s="61">
        <f t="shared" si="63"/>
        <v>0</v>
      </c>
      <c r="H411" s="62">
        <f t="shared" si="63"/>
        <v>0</v>
      </c>
      <c r="I411" s="62">
        <f t="shared" si="63"/>
        <v>0</v>
      </c>
      <c r="J411" s="62">
        <f t="shared" si="63"/>
        <v>0</v>
      </c>
      <c r="K411" s="62">
        <f t="shared" si="63"/>
        <v>0</v>
      </c>
      <c r="L411" s="62">
        <f t="shared" si="63"/>
        <v>0</v>
      </c>
      <c r="M411" s="62">
        <f t="shared" si="63"/>
        <v>0</v>
      </c>
      <c r="N411" s="62">
        <f t="shared" si="63"/>
        <v>0</v>
      </c>
      <c r="O411" s="58">
        <f t="shared" si="63"/>
        <v>0</v>
      </c>
    </row>
    <row r="412" spans="1:15" x14ac:dyDescent="0.25">
      <c r="A412" s="54">
        <v>5</v>
      </c>
      <c r="B412" s="55" t="s">
        <v>57</v>
      </c>
      <c r="C412" s="56">
        <f t="shared" ref="C412:O412" si="64">C209</f>
        <v>0</v>
      </c>
      <c r="D412" s="57">
        <f t="shared" si="64"/>
        <v>0</v>
      </c>
      <c r="E412" s="57">
        <f t="shared" si="64"/>
        <v>0</v>
      </c>
      <c r="F412" s="57">
        <f t="shared" si="64"/>
        <v>0</v>
      </c>
      <c r="G412" s="57">
        <f t="shared" si="64"/>
        <v>0</v>
      </c>
      <c r="H412" s="58">
        <f t="shared" si="64"/>
        <v>0</v>
      </c>
      <c r="I412" s="58">
        <f t="shared" si="64"/>
        <v>0</v>
      </c>
      <c r="J412" s="58">
        <f t="shared" si="64"/>
        <v>0</v>
      </c>
      <c r="K412" s="58">
        <f t="shared" si="64"/>
        <v>0</v>
      </c>
      <c r="L412" s="58">
        <f t="shared" si="64"/>
        <v>0</v>
      </c>
      <c r="M412" s="58">
        <f t="shared" si="64"/>
        <v>0</v>
      </c>
      <c r="N412" s="63">
        <f t="shared" si="64"/>
        <v>0</v>
      </c>
      <c r="O412" s="58">
        <f t="shared" si="64"/>
        <v>0</v>
      </c>
    </row>
    <row r="413" spans="1:15" x14ac:dyDescent="0.25">
      <c r="A413" s="54">
        <v>6</v>
      </c>
      <c r="B413" s="55" t="s">
        <v>53</v>
      </c>
      <c r="C413" s="56">
        <f t="shared" ref="C413:O413" si="65">C248</f>
        <v>0</v>
      </c>
      <c r="D413" s="57">
        <f t="shared" si="65"/>
        <v>0</v>
      </c>
      <c r="E413" s="57">
        <f t="shared" si="65"/>
        <v>0</v>
      </c>
      <c r="F413" s="57">
        <f t="shared" si="65"/>
        <v>0</v>
      </c>
      <c r="G413" s="57">
        <f t="shared" si="65"/>
        <v>0</v>
      </c>
      <c r="H413" s="58">
        <f t="shared" si="65"/>
        <v>0</v>
      </c>
      <c r="I413" s="58">
        <f t="shared" si="65"/>
        <v>0</v>
      </c>
      <c r="J413" s="58">
        <f t="shared" si="65"/>
        <v>0</v>
      </c>
      <c r="K413" s="58">
        <f t="shared" si="65"/>
        <v>0</v>
      </c>
      <c r="L413" s="58">
        <f t="shared" si="65"/>
        <v>0</v>
      </c>
      <c r="M413" s="58">
        <f t="shared" si="65"/>
        <v>0</v>
      </c>
      <c r="N413" s="63">
        <f t="shared" si="65"/>
        <v>0</v>
      </c>
      <c r="O413" s="58">
        <f t="shared" si="65"/>
        <v>0</v>
      </c>
    </row>
    <row r="414" spans="1:15" x14ac:dyDescent="0.25">
      <c r="A414" s="54">
        <v>7</v>
      </c>
      <c r="B414" s="59" t="s">
        <v>54</v>
      </c>
      <c r="C414" s="56">
        <f t="shared" ref="C414:O414" si="66">C287</f>
        <v>0</v>
      </c>
      <c r="D414" s="57">
        <f t="shared" si="66"/>
        <v>0</v>
      </c>
      <c r="E414" s="57">
        <f t="shared" si="66"/>
        <v>0</v>
      </c>
      <c r="F414" s="57">
        <f t="shared" si="66"/>
        <v>0</v>
      </c>
      <c r="G414" s="57">
        <f t="shared" si="66"/>
        <v>0</v>
      </c>
      <c r="H414" s="58">
        <f t="shared" si="66"/>
        <v>0</v>
      </c>
      <c r="I414" s="58">
        <f t="shared" si="66"/>
        <v>0</v>
      </c>
      <c r="J414" s="58">
        <f t="shared" si="66"/>
        <v>0</v>
      </c>
      <c r="K414" s="58">
        <f t="shared" si="66"/>
        <v>0</v>
      </c>
      <c r="L414" s="58">
        <f t="shared" si="66"/>
        <v>0</v>
      </c>
      <c r="M414" s="58">
        <f t="shared" si="66"/>
        <v>0</v>
      </c>
      <c r="N414" s="63">
        <f t="shared" si="66"/>
        <v>0</v>
      </c>
      <c r="O414" s="58">
        <f t="shared" si="66"/>
        <v>0</v>
      </c>
    </row>
    <row r="415" spans="1:15" x14ac:dyDescent="0.25">
      <c r="A415" s="54">
        <v>8</v>
      </c>
      <c r="B415" s="55" t="s">
        <v>55</v>
      </c>
      <c r="C415" s="56">
        <f t="shared" ref="C415:O415" si="67">C326</f>
        <v>0</v>
      </c>
      <c r="D415" s="57">
        <f t="shared" si="67"/>
        <v>0</v>
      </c>
      <c r="E415" s="57">
        <f t="shared" si="67"/>
        <v>0</v>
      </c>
      <c r="F415" s="57">
        <f t="shared" si="67"/>
        <v>0</v>
      </c>
      <c r="G415" s="57">
        <f t="shared" si="67"/>
        <v>0</v>
      </c>
      <c r="H415" s="58">
        <f t="shared" si="67"/>
        <v>0</v>
      </c>
      <c r="I415" s="58">
        <f t="shared" si="67"/>
        <v>0</v>
      </c>
      <c r="J415" s="58">
        <f t="shared" si="67"/>
        <v>0</v>
      </c>
      <c r="K415" s="58">
        <f t="shared" si="67"/>
        <v>0</v>
      </c>
      <c r="L415" s="58">
        <f t="shared" si="67"/>
        <v>0</v>
      </c>
      <c r="M415" s="58">
        <f t="shared" si="67"/>
        <v>0</v>
      </c>
      <c r="N415" s="58">
        <f t="shared" si="67"/>
        <v>0</v>
      </c>
      <c r="O415" s="58">
        <f t="shared" si="67"/>
        <v>0</v>
      </c>
    </row>
    <row r="416" spans="1:15" x14ac:dyDescent="0.25">
      <c r="A416" s="54">
        <v>9</v>
      </c>
      <c r="B416" s="59" t="s">
        <v>56</v>
      </c>
      <c r="C416" s="56">
        <f t="shared" ref="C416:O416" si="68">C365</f>
        <v>0</v>
      </c>
      <c r="D416" s="57">
        <f t="shared" si="68"/>
        <v>0</v>
      </c>
      <c r="E416" s="57">
        <f t="shared" si="68"/>
        <v>0</v>
      </c>
      <c r="F416" s="57">
        <f t="shared" si="68"/>
        <v>0</v>
      </c>
      <c r="G416" s="57">
        <f t="shared" si="68"/>
        <v>0</v>
      </c>
      <c r="H416" s="58">
        <f t="shared" si="68"/>
        <v>0</v>
      </c>
      <c r="I416" s="58">
        <f t="shared" si="68"/>
        <v>0</v>
      </c>
      <c r="J416" s="58">
        <f t="shared" si="68"/>
        <v>0</v>
      </c>
      <c r="K416" s="58">
        <f t="shared" si="68"/>
        <v>0</v>
      </c>
      <c r="L416" s="58">
        <f t="shared" si="68"/>
        <v>0</v>
      </c>
      <c r="M416" s="58">
        <f t="shared" si="68"/>
        <v>0</v>
      </c>
      <c r="N416" s="63">
        <f t="shared" si="68"/>
        <v>0</v>
      </c>
      <c r="O416" s="58">
        <f t="shared" si="68"/>
        <v>0</v>
      </c>
    </row>
    <row r="417" spans="1:20" x14ac:dyDescent="0.25">
      <c r="A417" s="54">
        <v>10</v>
      </c>
      <c r="B417" s="55" t="s">
        <v>57</v>
      </c>
      <c r="C417" s="64">
        <f t="shared" ref="C417:O417" si="69">C404</f>
        <v>0</v>
      </c>
      <c r="D417" s="65">
        <f t="shared" si="69"/>
        <v>0</v>
      </c>
      <c r="E417" s="65">
        <f t="shared" si="69"/>
        <v>0</v>
      </c>
      <c r="F417" s="65">
        <f t="shared" si="69"/>
        <v>0</v>
      </c>
      <c r="G417" s="65">
        <f t="shared" si="69"/>
        <v>0</v>
      </c>
      <c r="H417" s="63">
        <f t="shared" si="69"/>
        <v>0</v>
      </c>
      <c r="I417" s="63">
        <f t="shared" si="69"/>
        <v>0</v>
      </c>
      <c r="J417" s="63">
        <f t="shared" si="69"/>
        <v>0</v>
      </c>
      <c r="K417" s="63">
        <f t="shared" si="69"/>
        <v>0</v>
      </c>
      <c r="L417" s="63">
        <f t="shared" si="69"/>
        <v>0</v>
      </c>
      <c r="M417" s="63">
        <f t="shared" si="69"/>
        <v>0</v>
      </c>
      <c r="N417" s="63">
        <f t="shared" si="69"/>
        <v>0</v>
      </c>
      <c r="O417" s="58">
        <f t="shared" si="69"/>
        <v>0</v>
      </c>
    </row>
    <row r="418" spans="1:20" x14ac:dyDescent="0.25">
      <c r="A418" s="66"/>
      <c r="B418" s="67" t="s">
        <v>58</v>
      </c>
      <c r="C418" s="56">
        <f>SUM(C408:C417)</f>
        <v>0</v>
      </c>
      <c r="D418" s="57">
        <f>SUM(D408:D417)</f>
        <v>0</v>
      </c>
      <c r="E418" s="57">
        <f>SUM(E408:E417)</f>
        <v>0</v>
      </c>
      <c r="F418" s="57">
        <f>SUM(F408:F417)</f>
        <v>0</v>
      </c>
      <c r="G418" s="57">
        <f>SUM(G408:G417)</f>
        <v>0</v>
      </c>
      <c r="H418" s="58">
        <f t="shared" ref="H418:O418" si="70">SUM(H408:H417)</f>
        <v>0</v>
      </c>
      <c r="I418" s="58">
        <f t="shared" si="70"/>
        <v>0</v>
      </c>
      <c r="J418" s="58">
        <f t="shared" si="70"/>
        <v>0</v>
      </c>
      <c r="K418" s="58">
        <f t="shared" si="70"/>
        <v>0</v>
      </c>
      <c r="L418" s="58">
        <f t="shared" si="70"/>
        <v>0</v>
      </c>
      <c r="M418" s="58">
        <f t="shared" si="70"/>
        <v>0</v>
      </c>
      <c r="N418" s="58">
        <f t="shared" si="70"/>
        <v>0</v>
      </c>
      <c r="O418" s="58">
        <f t="shared" si="70"/>
        <v>0</v>
      </c>
    </row>
    <row r="419" spans="1:20" x14ac:dyDescent="0.25">
      <c r="A419" s="66"/>
      <c r="B419" s="68" t="s">
        <v>59</v>
      </c>
      <c r="C419" s="56">
        <f t="shared" ref="C419:O419" si="71">C418/10</f>
        <v>0</v>
      </c>
      <c r="D419" s="57">
        <f t="shared" si="71"/>
        <v>0</v>
      </c>
      <c r="E419" s="57">
        <f t="shared" si="71"/>
        <v>0</v>
      </c>
      <c r="F419" s="57">
        <f t="shared" si="71"/>
        <v>0</v>
      </c>
      <c r="G419" s="57">
        <f>G418/10</f>
        <v>0</v>
      </c>
      <c r="H419" s="58">
        <f t="shared" si="71"/>
        <v>0</v>
      </c>
      <c r="I419" s="58">
        <f t="shared" si="71"/>
        <v>0</v>
      </c>
      <c r="J419" s="58">
        <f t="shared" si="71"/>
        <v>0</v>
      </c>
      <c r="K419" s="58">
        <f t="shared" si="71"/>
        <v>0</v>
      </c>
      <c r="L419" s="58">
        <f t="shared" si="71"/>
        <v>0</v>
      </c>
      <c r="M419" s="58">
        <f t="shared" si="71"/>
        <v>0</v>
      </c>
      <c r="N419" s="58">
        <f t="shared" si="71"/>
        <v>0</v>
      </c>
      <c r="O419" s="58">
        <f t="shared" si="71"/>
        <v>0</v>
      </c>
    </row>
    <row r="420" spans="1:20" ht="22.5" x14ac:dyDescent="0.25">
      <c r="A420" s="66"/>
      <c r="B420" s="69" t="s">
        <v>60</v>
      </c>
      <c r="C420" s="56"/>
      <c r="D420" s="45"/>
      <c r="E420" s="45"/>
      <c r="F420" s="45"/>
      <c r="G420" s="55"/>
      <c r="H420" s="45"/>
      <c r="I420" s="45"/>
      <c r="J420" s="45"/>
      <c r="K420" s="45"/>
      <c r="L420" s="45"/>
      <c r="M420" s="45"/>
      <c r="N420" s="45"/>
      <c r="O420" s="66"/>
    </row>
    <row r="423" spans="1:20" x14ac:dyDescent="0.25">
      <c r="A423" s="168" t="s">
        <v>61</v>
      </c>
      <c r="B423" s="168"/>
      <c r="C423" s="168"/>
      <c r="D423" s="168"/>
      <c r="E423" s="168"/>
      <c r="F423" s="168"/>
      <c r="G423" s="168"/>
      <c r="H423" s="168"/>
      <c r="I423" s="168"/>
      <c r="J423" s="168"/>
      <c r="K423" s="168"/>
      <c r="L423" s="168"/>
      <c r="M423" s="168"/>
      <c r="N423" s="168"/>
      <c r="O423" s="168"/>
      <c r="P423" s="168"/>
    </row>
    <row r="424" spans="1:20" x14ac:dyDescent="0.25">
      <c r="A424" s="168" t="s">
        <v>62</v>
      </c>
      <c r="B424" s="168"/>
      <c r="C424" s="168"/>
      <c r="D424" s="168"/>
      <c r="E424" s="168"/>
      <c r="F424" s="168"/>
      <c r="G424" s="168"/>
      <c r="H424" s="168"/>
      <c r="I424" s="168"/>
      <c r="J424" s="168"/>
      <c r="K424" s="168"/>
      <c r="L424" s="168"/>
      <c r="M424" s="168"/>
      <c r="N424" s="168"/>
      <c r="O424" s="168"/>
      <c r="P424" s="168"/>
    </row>
    <row r="425" spans="1:20" x14ac:dyDescent="0.25">
      <c r="A425" s="168" t="s">
        <v>63</v>
      </c>
      <c r="B425" s="168"/>
      <c r="C425" s="168"/>
      <c r="D425" s="168"/>
      <c r="E425" s="168"/>
      <c r="F425" s="168"/>
      <c r="G425" s="168"/>
      <c r="H425" s="168"/>
      <c r="I425" s="168"/>
      <c r="J425" s="168"/>
      <c r="K425" s="168"/>
      <c r="L425" s="168"/>
      <c r="M425" s="168"/>
      <c r="N425" s="168"/>
      <c r="O425" s="168"/>
      <c r="P425" s="168"/>
    </row>
    <row r="426" spans="1:20" x14ac:dyDescent="0.25">
      <c r="A426" s="169" t="s">
        <v>64</v>
      </c>
      <c r="B426" s="169"/>
      <c r="C426" s="169"/>
      <c r="D426" s="169"/>
      <c r="E426" s="169"/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69"/>
      <c r="R426" s="169"/>
      <c r="S426" s="169"/>
      <c r="T426" s="169"/>
    </row>
    <row r="427" spans="1:20" x14ac:dyDescent="0.25">
      <c r="A427" s="169" t="s">
        <v>65</v>
      </c>
      <c r="B427" s="169"/>
      <c r="C427" s="169"/>
      <c r="D427" s="169"/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69"/>
      <c r="R427" s="78"/>
      <c r="S427" s="78"/>
      <c r="T427" s="78"/>
    </row>
    <row r="428" spans="1:20" x14ac:dyDescent="0.25">
      <c r="A428" s="168" t="s">
        <v>66</v>
      </c>
      <c r="B428" s="168"/>
      <c r="C428" s="168"/>
      <c r="D428" s="168"/>
      <c r="E428" s="168"/>
      <c r="F428" s="168"/>
      <c r="G428" s="168"/>
      <c r="H428" s="168"/>
      <c r="I428" s="168"/>
      <c r="J428" s="168"/>
      <c r="K428" s="168"/>
      <c r="L428" s="168"/>
      <c r="M428" s="168"/>
      <c r="N428" s="168"/>
      <c r="O428" s="168"/>
      <c r="P428" s="168"/>
    </row>
    <row r="429" spans="1:20" x14ac:dyDescent="0.25">
      <c r="A429" s="168" t="s">
        <v>67</v>
      </c>
      <c r="B429" s="168"/>
      <c r="C429" s="168"/>
      <c r="D429" s="168"/>
      <c r="E429" s="168"/>
      <c r="F429" s="168"/>
      <c r="G429" s="168"/>
      <c r="H429" s="168"/>
      <c r="I429" s="168"/>
      <c r="J429" s="168"/>
      <c r="K429" s="168"/>
      <c r="L429" s="168"/>
      <c r="M429" s="168"/>
      <c r="N429" s="168"/>
      <c r="O429" s="168"/>
      <c r="P429" s="168"/>
    </row>
    <row r="430" spans="1:20" x14ac:dyDescent="0.25">
      <c r="A430" s="168" t="s">
        <v>68</v>
      </c>
      <c r="B430" s="168"/>
      <c r="C430" s="168"/>
      <c r="D430" s="168"/>
      <c r="E430" s="168"/>
      <c r="F430" s="168"/>
      <c r="G430" s="168"/>
      <c r="H430" s="168"/>
      <c r="I430" s="168"/>
      <c r="J430" s="168"/>
      <c r="K430" s="168"/>
      <c r="L430" s="168"/>
      <c r="M430" s="168"/>
      <c r="N430" s="168"/>
      <c r="O430" s="168"/>
      <c r="P430" s="168"/>
    </row>
    <row r="431" spans="1:20" x14ac:dyDescent="0.25">
      <c r="A431" s="168" t="s">
        <v>69</v>
      </c>
      <c r="B431" s="168"/>
      <c r="C431" s="168"/>
      <c r="D431" s="168"/>
      <c r="E431" s="168"/>
      <c r="F431" s="168"/>
      <c r="G431" s="168"/>
      <c r="H431" s="168"/>
      <c r="I431" s="168"/>
      <c r="J431" s="168"/>
      <c r="K431" s="168"/>
      <c r="L431" s="168"/>
      <c r="M431" s="168"/>
      <c r="N431" s="168"/>
      <c r="O431" s="168"/>
      <c r="P431" s="168"/>
    </row>
    <row r="432" spans="1:20" x14ac:dyDescent="0.25">
      <c r="A432" s="168" t="s">
        <v>70</v>
      </c>
      <c r="B432" s="168"/>
      <c r="C432" s="168"/>
      <c r="D432" s="168"/>
      <c r="E432" s="168"/>
      <c r="F432" s="168"/>
      <c r="G432" s="168"/>
      <c r="H432" s="168"/>
      <c r="I432" s="168"/>
      <c r="J432" s="168"/>
      <c r="K432" s="168"/>
      <c r="L432" s="168"/>
      <c r="M432" s="168"/>
      <c r="N432" s="168"/>
      <c r="O432" s="168"/>
      <c r="P432" s="168"/>
    </row>
    <row r="433" spans="1:16" x14ac:dyDescent="0.25">
      <c r="A433" s="168" t="s">
        <v>71</v>
      </c>
      <c r="B433" s="168"/>
      <c r="C433" s="168"/>
      <c r="D433" s="168"/>
      <c r="E433" s="168"/>
      <c r="F433" s="168"/>
      <c r="G433" s="168"/>
      <c r="H433" s="168"/>
      <c r="I433" s="168"/>
      <c r="J433" s="168"/>
      <c r="K433" s="168"/>
      <c r="L433" s="168"/>
      <c r="M433" s="168"/>
      <c r="N433" s="168"/>
      <c r="O433" s="168"/>
      <c r="P433" s="168"/>
    </row>
    <row r="434" spans="1:16" x14ac:dyDescent="0.25">
      <c r="A434" s="168" t="s">
        <v>72</v>
      </c>
      <c r="B434" s="168"/>
      <c r="C434" s="168"/>
      <c r="D434" s="168"/>
      <c r="E434" s="168"/>
      <c r="F434" s="168"/>
      <c r="G434" s="168"/>
      <c r="H434" s="168"/>
      <c r="I434" s="168"/>
      <c r="J434" s="168"/>
      <c r="K434" s="168"/>
      <c r="L434" s="168"/>
      <c r="M434" s="168"/>
      <c r="N434" s="168"/>
      <c r="O434" s="168"/>
      <c r="P434" s="168"/>
    </row>
    <row r="435" spans="1:16" x14ac:dyDescent="0.25">
      <c r="A435" s="168" t="s">
        <v>73</v>
      </c>
      <c r="B435" s="168"/>
      <c r="C435" s="168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</row>
    <row r="436" spans="1:16" x14ac:dyDescent="0.25">
      <c r="A436" s="168" t="s">
        <v>74</v>
      </c>
      <c r="B436" s="168"/>
      <c r="C436" s="168"/>
      <c r="D436" s="168"/>
      <c r="E436" s="168"/>
      <c r="F436" s="168"/>
      <c r="G436" s="168"/>
      <c r="H436" s="168"/>
      <c r="I436" s="168"/>
      <c r="J436" s="168"/>
      <c r="K436" s="168"/>
      <c r="L436" s="168"/>
      <c r="M436" s="168"/>
      <c r="N436" s="168"/>
      <c r="O436" s="168"/>
      <c r="P436" s="168"/>
    </row>
  </sheetData>
  <mergeCells count="278">
    <mergeCell ref="A12:O12"/>
    <mergeCell ref="A13:O13"/>
    <mergeCell ref="A14:O14"/>
    <mergeCell ref="A15:O15"/>
    <mergeCell ref="A16:O16"/>
    <mergeCell ref="A17:O17"/>
    <mergeCell ref="A18:O18"/>
    <mergeCell ref="A19:O19"/>
    <mergeCell ref="A20:A21"/>
    <mergeCell ref="B20:B21"/>
    <mergeCell ref="C20:C21"/>
    <mergeCell ref="D20:D21"/>
    <mergeCell ref="E20:E21"/>
    <mergeCell ref="F20:F21"/>
    <mergeCell ref="G20:G21"/>
    <mergeCell ref="H20:K20"/>
    <mergeCell ref="H33:K33"/>
    <mergeCell ref="L33:O33"/>
    <mergeCell ref="A43:O43"/>
    <mergeCell ref="A47:O47"/>
    <mergeCell ref="A55:O55"/>
    <mergeCell ref="A56:O56"/>
    <mergeCell ref="L20:O20"/>
    <mergeCell ref="A28:O28"/>
    <mergeCell ref="A32:O32"/>
    <mergeCell ref="A33:A34"/>
    <mergeCell ref="B33:B34"/>
    <mergeCell ref="C33:C34"/>
    <mergeCell ref="D33:D34"/>
    <mergeCell ref="E33:E34"/>
    <mergeCell ref="F33:F34"/>
    <mergeCell ref="G33:G34"/>
    <mergeCell ref="A57:O57"/>
    <mergeCell ref="A58:O58"/>
    <mergeCell ref="A59:A60"/>
    <mergeCell ref="B59:B60"/>
    <mergeCell ref="C59:C60"/>
    <mergeCell ref="D59:D60"/>
    <mergeCell ref="E59:E60"/>
    <mergeCell ref="F59:F60"/>
    <mergeCell ref="G59:G60"/>
    <mergeCell ref="H59:K59"/>
    <mergeCell ref="H72:K72"/>
    <mergeCell ref="L72:O72"/>
    <mergeCell ref="A82:O82"/>
    <mergeCell ref="A86:O86"/>
    <mergeCell ref="A94:O94"/>
    <mergeCell ref="A95:O95"/>
    <mergeCell ref="L59:O59"/>
    <mergeCell ref="A67:O67"/>
    <mergeCell ref="A71:O71"/>
    <mergeCell ref="A72:A73"/>
    <mergeCell ref="B72:B73"/>
    <mergeCell ref="C72:C73"/>
    <mergeCell ref="D72:D73"/>
    <mergeCell ref="E72:E73"/>
    <mergeCell ref="F72:F73"/>
    <mergeCell ref="G72:G73"/>
    <mergeCell ref="A96:O96"/>
    <mergeCell ref="A97:O97"/>
    <mergeCell ref="A98:A99"/>
    <mergeCell ref="B98:B99"/>
    <mergeCell ref="C98:C99"/>
    <mergeCell ref="D98:D99"/>
    <mergeCell ref="E98:E99"/>
    <mergeCell ref="F98:F99"/>
    <mergeCell ref="G98:G99"/>
    <mergeCell ref="H98:K98"/>
    <mergeCell ref="H111:K111"/>
    <mergeCell ref="L111:O111"/>
    <mergeCell ref="A121:O121"/>
    <mergeCell ref="A125:O125"/>
    <mergeCell ref="A133:O133"/>
    <mergeCell ref="A134:O134"/>
    <mergeCell ref="L98:O98"/>
    <mergeCell ref="A106:O106"/>
    <mergeCell ref="A110:O110"/>
    <mergeCell ref="A111:A112"/>
    <mergeCell ref="B111:B112"/>
    <mergeCell ref="C111:C112"/>
    <mergeCell ref="D111:D112"/>
    <mergeCell ref="E111:E112"/>
    <mergeCell ref="F111:F112"/>
    <mergeCell ref="G111:G112"/>
    <mergeCell ref="A135:O135"/>
    <mergeCell ref="A136:O136"/>
    <mergeCell ref="A137:A138"/>
    <mergeCell ref="B137:B138"/>
    <mergeCell ref="C137:C138"/>
    <mergeCell ref="D137:D138"/>
    <mergeCell ref="E137:E138"/>
    <mergeCell ref="F137:F138"/>
    <mergeCell ref="G137:G138"/>
    <mergeCell ref="H137:K137"/>
    <mergeCell ref="H150:K150"/>
    <mergeCell ref="L150:O150"/>
    <mergeCell ref="A160:O160"/>
    <mergeCell ref="A164:O164"/>
    <mergeCell ref="A172:O172"/>
    <mergeCell ref="A173:O173"/>
    <mergeCell ref="L137:O137"/>
    <mergeCell ref="A145:O145"/>
    <mergeCell ref="A149:O149"/>
    <mergeCell ref="A150:A151"/>
    <mergeCell ref="B150:B151"/>
    <mergeCell ref="C150:C151"/>
    <mergeCell ref="D150:D151"/>
    <mergeCell ref="E150:E151"/>
    <mergeCell ref="F150:F151"/>
    <mergeCell ref="G150:G151"/>
    <mergeCell ref="A174:O174"/>
    <mergeCell ref="A175:O175"/>
    <mergeCell ref="A176:A177"/>
    <mergeCell ref="B176:B177"/>
    <mergeCell ref="C176:C177"/>
    <mergeCell ref="D176:D177"/>
    <mergeCell ref="E176:E177"/>
    <mergeCell ref="F176:F177"/>
    <mergeCell ref="G176:G177"/>
    <mergeCell ref="H176:K176"/>
    <mergeCell ref="H189:K189"/>
    <mergeCell ref="L189:O189"/>
    <mergeCell ref="A199:O199"/>
    <mergeCell ref="A203:O203"/>
    <mergeCell ref="A211:O211"/>
    <mergeCell ref="A212:O212"/>
    <mergeCell ref="L176:O176"/>
    <mergeCell ref="A184:O184"/>
    <mergeCell ref="A188:O188"/>
    <mergeCell ref="A189:A190"/>
    <mergeCell ref="B189:B190"/>
    <mergeCell ref="C189:C190"/>
    <mergeCell ref="D189:D190"/>
    <mergeCell ref="E189:E190"/>
    <mergeCell ref="F189:F190"/>
    <mergeCell ref="G189:G190"/>
    <mergeCell ref="A213:O213"/>
    <mergeCell ref="A214:O214"/>
    <mergeCell ref="A215:A216"/>
    <mergeCell ref="B215:B216"/>
    <mergeCell ref="C215:C216"/>
    <mergeCell ref="D215:D216"/>
    <mergeCell ref="E215:E216"/>
    <mergeCell ref="F215:F216"/>
    <mergeCell ref="G215:G216"/>
    <mergeCell ref="H215:K215"/>
    <mergeCell ref="H228:K228"/>
    <mergeCell ref="L228:O228"/>
    <mergeCell ref="A238:O238"/>
    <mergeCell ref="A242:O242"/>
    <mergeCell ref="A250:O250"/>
    <mergeCell ref="A251:O251"/>
    <mergeCell ref="L215:O215"/>
    <mergeCell ref="A223:O223"/>
    <mergeCell ref="A227:O227"/>
    <mergeCell ref="A228:A229"/>
    <mergeCell ref="B228:B229"/>
    <mergeCell ref="C228:C229"/>
    <mergeCell ref="D228:D229"/>
    <mergeCell ref="E228:E229"/>
    <mergeCell ref="F228:F229"/>
    <mergeCell ref="G228:G229"/>
    <mergeCell ref="A252:O252"/>
    <mergeCell ref="A253:O253"/>
    <mergeCell ref="A254:A255"/>
    <mergeCell ref="B254:B255"/>
    <mergeCell ref="C254:C255"/>
    <mergeCell ref="D254:D255"/>
    <mergeCell ref="E254:E255"/>
    <mergeCell ref="F254:F255"/>
    <mergeCell ref="G254:G255"/>
    <mergeCell ref="H254:K254"/>
    <mergeCell ref="H267:K267"/>
    <mergeCell ref="L267:O267"/>
    <mergeCell ref="A277:O277"/>
    <mergeCell ref="A281:O281"/>
    <mergeCell ref="A289:O289"/>
    <mergeCell ref="A290:O290"/>
    <mergeCell ref="L254:O254"/>
    <mergeCell ref="A262:O262"/>
    <mergeCell ref="A266:O266"/>
    <mergeCell ref="A267:A268"/>
    <mergeCell ref="B267:B268"/>
    <mergeCell ref="C267:C268"/>
    <mergeCell ref="D267:D268"/>
    <mergeCell ref="E267:E268"/>
    <mergeCell ref="F267:F268"/>
    <mergeCell ref="G267:G268"/>
    <mergeCell ref="A291:O291"/>
    <mergeCell ref="A292:O292"/>
    <mergeCell ref="A293:A294"/>
    <mergeCell ref="B293:B294"/>
    <mergeCell ref="C293:C294"/>
    <mergeCell ref="D293:D294"/>
    <mergeCell ref="E293:E294"/>
    <mergeCell ref="F293:F294"/>
    <mergeCell ref="G293:G294"/>
    <mergeCell ref="H293:K293"/>
    <mergeCell ref="H306:K306"/>
    <mergeCell ref="L306:O306"/>
    <mergeCell ref="A316:O316"/>
    <mergeCell ref="A320:O320"/>
    <mergeCell ref="A328:O328"/>
    <mergeCell ref="A329:O329"/>
    <mergeCell ref="L293:O293"/>
    <mergeCell ref="A301:O301"/>
    <mergeCell ref="A305:O305"/>
    <mergeCell ref="A306:A307"/>
    <mergeCell ref="B306:B307"/>
    <mergeCell ref="C306:C307"/>
    <mergeCell ref="D306:D307"/>
    <mergeCell ref="E306:E307"/>
    <mergeCell ref="F306:F307"/>
    <mergeCell ref="G306:G307"/>
    <mergeCell ref="A330:O330"/>
    <mergeCell ref="A331:O331"/>
    <mergeCell ref="A332:A333"/>
    <mergeCell ref="B332:B333"/>
    <mergeCell ref="C332:C333"/>
    <mergeCell ref="D332:D333"/>
    <mergeCell ref="E332:E333"/>
    <mergeCell ref="F332:F333"/>
    <mergeCell ref="G332:G333"/>
    <mergeCell ref="H332:K332"/>
    <mergeCell ref="H345:K345"/>
    <mergeCell ref="L345:O345"/>
    <mergeCell ref="A355:O355"/>
    <mergeCell ref="A359:O359"/>
    <mergeCell ref="A367:O367"/>
    <mergeCell ref="A368:O368"/>
    <mergeCell ref="L332:O332"/>
    <mergeCell ref="A340:O340"/>
    <mergeCell ref="A344:O344"/>
    <mergeCell ref="A345:A346"/>
    <mergeCell ref="B345:B346"/>
    <mergeCell ref="C345:C346"/>
    <mergeCell ref="D345:D346"/>
    <mergeCell ref="E345:E346"/>
    <mergeCell ref="F345:F346"/>
    <mergeCell ref="G345:G346"/>
    <mergeCell ref="A369:O369"/>
    <mergeCell ref="A370:O370"/>
    <mergeCell ref="A371:A372"/>
    <mergeCell ref="B371:B372"/>
    <mergeCell ref="C371:C372"/>
    <mergeCell ref="D371:D372"/>
    <mergeCell ref="E371:E372"/>
    <mergeCell ref="F371:F372"/>
    <mergeCell ref="G371:G372"/>
    <mergeCell ref="H371:K371"/>
    <mergeCell ref="H384:K384"/>
    <mergeCell ref="L384:O384"/>
    <mergeCell ref="A394:O394"/>
    <mergeCell ref="A398:O398"/>
    <mergeCell ref="A423:P423"/>
    <mergeCell ref="A424:P424"/>
    <mergeCell ref="L371:O371"/>
    <mergeCell ref="A379:O379"/>
    <mergeCell ref="A383:O383"/>
    <mergeCell ref="A384:A385"/>
    <mergeCell ref="B384:B385"/>
    <mergeCell ref="C384:C385"/>
    <mergeCell ref="D384:D385"/>
    <mergeCell ref="E384:E385"/>
    <mergeCell ref="F384:F385"/>
    <mergeCell ref="G384:G385"/>
    <mergeCell ref="A431:P431"/>
    <mergeCell ref="A432:P432"/>
    <mergeCell ref="A433:P433"/>
    <mergeCell ref="A434:P434"/>
    <mergeCell ref="A435:P435"/>
    <mergeCell ref="A436:P436"/>
    <mergeCell ref="A425:P425"/>
    <mergeCell ref="A426:T426"/>
    <mergeCell ref="A427:Q427"/>
    <mergeCell ref="A428:P428"/>
    <mergeCell ref="A429:P429"/>
    <mergeCell ref="A430:P4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7" zoomScale="74" zoomScaleNormal="74" workbookViewId="0">
      <selection activeCell="C41" sqref="C41"/>
    </sheetView>
  </sheetViews>
  <sheetFormatPr defaultRowHeight="15" x14ac:dyDescent="0.25"/>
  <cols>
    <col min="2" max="2" width="36.28515625" customWidth="1"/>
    <col min="3" max="3" width="18.140625" customWidth="1"/>
    <col min="14" max="14" width="18.28515625" customWidth="1"/>
    <col min="15" max="15" width="18.140625" customWidth="1"/>
    <col min="16" max="16" width="18.42578125" customWidth="1"/>
  </cols>
  <sheetData>
    <row r="1" spans="1:16" x14ac:dyDescent="0.25">
      <c r="L1" s="71" t="s">
        <v>75</v>
      </c>
      <c r="M1" s="71"/>
      <c r="N1" s="71"/>
    </row>
    <row r="2" spans="1:16" x14ac:dyDescent="0.25">
      <c r="L2" s="71" t="s">
        <v>76</v>
      </c>
      <c r="M2" s="71"/>
      <c r="N2" s="71"/>
    </row>
    <row r="3" spans="1:16" x14ac:dyDescent="0.25">
      <c r="L3" s="71"/>
      <c r="M3" s="71"/>
      <c r="N3" s="71"/>
    </row>
    <row r="4" spans="1:16" x14ac:dyDescent="0.25">
      <c r="L4" s="71"/>
      <c r="M4" s="71"/>
      <c r="N4" s="71"/>
    </row>
    <row r="5" spans="1:16" x14ac:dyDescent="0.25">
      <c r="L5" s="71"/>
      <c r="M5" s="71"/>
      <c r="N5" s="71"/>
    </row>
    <row r="6" spans="1:16" x14ac:dyDescent="0.25">
      <c r="D6" s="171" t="s">
        <v>77</v>
      </c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6" x14ac:dyDescent="0.25">
      <c r="D7" s="171" t="s">
        <v>116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9" spans="1:16" ht="58.5" customHeight="1" x14ac:dyDescent="0.25">
      <c r="A9" s="172" t="s">
        <v>78</v>
      </c>
      <c r="B9" s="170" t="s">
        <v>82</v>
      </c>
      <c r="C9" s="170" t="s">
        <v>83</v>
      </c>
      <c r="D9" s="172" t="s">
        <v>79</v>
      </c>
      <c r="E9" s="172"/>
      <c r="F9" s="172"/>
      <c r="G9" s="172"/>
      <c r="H9" s="172"/>
      <c r="I9" s="172"/>
      <c r="J9" s="172"/>
      <c r="K9" s="172"/>
      <c r="L9" s="172"/>
      <c r="M9" s="172"/>
      <c r="N9" s="172" t="s">
        <v>84</v>
      </c>
      <c r="O9" s="170" t="s">
        <v>80</v>
      </c>
      <c r="P9" s="170" t="s">
        <v>81</v>
      </c>
    </row>
    <row r="10" spans="1:16" ht="32.25" customHeight="1" x14ac:dyDescent="0.25">
      <c r="A10" s="172"/>
      <c r="B10" s="172"/>
      <c r="C10" s="172"/>
      <c r="D10" s="72">
        <v>1</v>
      </c>
      <c r="E10" s="72">
        <v>2</v>
      </c>
      <c r="F10" s="72">
        <v>3</v>
      </c>
      <c r="G10" s="72">
        <v>4</v>
      </c>
      <c r="H10" s="72">
        <v>5</v>
      </c>
      <c r="I10" s="72">
        <v>6</v>
      </c>
      <c r="J10" s="72">
        <v>7</v>
      </c>
      <c r="K10" s="72">
        <v>8</v>
      </c>
      <c r="L10" s="72">
        <v>9</v>
      </c>
      <c r="M10" s="72">
        <v>10</v>
      </c>
      <c r="N10" s="173"/>
      <c r="O10" s="170"/>
      <c r="P10" s="170"/>
    </row>
    <row r="11" spans="1:16" ht="28.5" customHeight="1" x14ac:dyDescent="0.25">
      <c r="A11" s="73">
        <v>1</v>
      </c>
      <c r="B11" s="73" t="s">
        <v>85</v>
      </c>
      <c r="C11" s="73">
        <v>450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f t="shared" ref="N11:N40" si="0">SUM(D11:M11)</f>
        <v>0</v>
      </c>
      <c r="O11" s="73">
        <f t="shared" ref="O11:O40" si="1">N11/10</f>
        <v>0</v>
      </c>
      <c r="P11" s="73">
        <f t="shared" ref="P11:P24" si="2">N11/(C11/100)</f>
        <v>0</v>
      </c>
    </row>
    <row r="12" spans="1:16" x14ac:dyDescent="0.25">
      <c r="A12" s="73">
        <v>2</v>
      </c>
      <c r="B12" s="73" t="s">
        <v>86</v>
      </c>
      <c r="C12" s="73">
        <v>40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f t="shared" si="0"/>
        <v>0</v>
      </c>
      <c r="O12" s="73">
        <f t="shared" si="1"/>
        <v>0</v>
      </c>
      <c r="P12" s="73">
        <f t="shared" si="2"/>
        <v>0</v>
      </c>
    </row>
    <row r="13" spans="1:16" x14ac:dyDescent="0.25">
      <c r="A13" s="73">
        <v>3</v>
      </c>
      <c r="B13" s="73" t="s">
        <v>87</v>
      </c>
      <c r="C13" s="73">
        <v>11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f t="shared" si="0"/>
        <v>0</v>
      </c>
      <c r="O13" s="73">
        <f t="shared" si="1"/>
        <v>0</v>
      </c>
      <c r="P13" s="73">
        <f t="shared" si="2"/>
        <v>0</v>
      </c>
    </row>
    <row r="14" spans="1:16" x14ac:dyDescent="0.25">
      <c r="A14" s="73">
        <v>4</v>
      </c>
      <c r="B14" s="73" t="s">
        <v>88</v>
      </c>
      <c r="C14" s="73">
        <v>6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f t="shared" si="0"/>
        <v>0</v>
      </c>
      <c r="O14" s="73">
        <f t="shared" si="1"/>
        <v>0</v>
      </c>
      <c r="P14" s="73">
        <f t="shared" si="2"/>
        <v>0</v>
      </c>
    </row>
    <row r="15" spans="1:16" x14ac:dyDescent="0.25">
      <c r="A15" s="73">
        <v>5</v>
      </c>
      <c r="B15" s="73" t="s">
        <v>89</v>
      </c>
      <c r="C15" s="73">
        <v>55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f t="shared" si="0"/>
        <v>0</v>
      </c>
      <c r="O15" s="73">
        <f t="shared" si="1"/>
        <v>0</v>
      </c>
      <c r="P15" s="73">
        <f t="shared" si="2"/>
        <v>0</v>
      </c>
    </row>
    <row r="16" spans="1:16" ht="26.25" x14ac:dyDescent="0.25">
      <c r="A16" s="73">
        <v>6</v>
      </c>
      <c r="B16" s="74" t="s">
        <v>90</v>
      </c>
      <c r="C16" s="73">
        <v>24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f t="shared" si="0"/>
        <v>0</v>
      </c>
      <c r="O16" s="73">
        <f t="shared" si="1"/>
        <v>0</v>
      </c>
      <c r="P16" s="73">
        <f t="shared" si="2"/>
        <v>0</v>
      </c>
    </row>
    <row r="17" spans="1:16" x14ac:dyDescent="0.25">
      <c r="A17" s="73">
        <v>7</v>
      </c>
      <c r="B17" s="73" t="s">
        <v>91</v>
      </c>
      <c r="C17" s="73">
        <v>25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f t="shared" si="0"/>
        <v>0</v>
      </c>
      <c r="O17" s="73">
        <f t="shared" si="1"/>
        <v>0</v>
      </c>
      <c r="P17" s="73">
        <f t="shared" si="2"/>
        <v>0</v>
      </c>
    </row>
    <row r="18" spans="1:16" x14ac:dyDescent="0.25">
      <c r="A18" s="73">
        <v>8</v>
      </c>
      <c r="B18" s="73" t="s">
        <v>92</v>
      </c>
      <c r="C18" s="73">
        <v>37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f t="shared" si="0"/>
        <v>0</v>
      </c>
      <c r="O18" s="73">
        <f t="shared" si="1"/>
        <v>0</v>
      </c>
      <c r="P18" s="73">
        <f t="shared" si="2"/>
        <v>0</v>
      </c>
    </row>
    <row r="19" spans="1:16" x14ac:dyDescent="0.25">
      <c r="A19" s="73">
        <v>9</v>
      </c>
      <c r="B19" s="73" t="s">
        <v>93</v>
      </c>
      <c r="C19" s="73">
        <v>1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f t="shared" si="0"/>
        <v>0</v>
      </c>
      <c r="O19" s="73">
        <f t="shared" si="1"/>
        <v>0</v>
      </c>
      <c r="P19" s="73">
        <f t="shared" si="2"/>
        <v>0</v>
      </c>
    </row>
    <row r="20" spans="1:16" x14ac:dyDescent="0.25">
      <c r="A20" s="73">
        <v>10</v>
      </c>
      <c r="B20" s="73" t="s">
        <v>94</v>
      </c>
      <c r="C20" s="73">
        <v>140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f t="shared" si="0"/>
        <v>0</v>
      </c>
      <c r="O20" s="73">
        <f t="shared" si="1"/>
        <v>0</v>
      </c>
      <c r="P20" s="73">
        <f t="shared" si="2"/>
        <v>0</v>
      </c>
    </row>
    <row r="21" spans="1:16" ht="77.25" x14ac:dyDescent="0.25">
      <c r="A21" s="73">
        <v>11</v>
      </c>
      <c r="B21" s="74" t="s">
        <v>95</v>
      </c>
      <c r="C21" s="73">
        <v>220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f t="shared" si="0"/>
        <v>0</v>
      </c>
      <c r="O21" s="73">
        <f t="shared" si="1"/>
        <v>0</v>
      </c>
      <c r="P21" s="73">
        <f t="shared" si="2"/>
        <v>0</v>
      </c>
    </row>
    <row r="22" spans="1:16" x14ac:dyDescent="0.25">
      <c r="A22" s="73">
        <v>12</v>
      </c>
      <c r="B22" s="73" t="s">
        <v>96</v>
      </c>
      <c r="C22" s="73">
        <v>100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f t="shared" si="0"/>
        <v>0</v>
      </c>
      <c r="O22" s="73">
        <f t="shared" si="1"/>
        <v>0</v>
      </c>
      <c r="P22" s="73">
        <f t="shared" si="2"/>
        <v>0</v>
      </c>
    </row>
    <row r="23" spans="1:16" x14ac:dyDescent="0.25">
      <c r="A23" s="73">
        <v>13</v>
      </c>
      <c r="B23" s="73" t="s">
        <v>97</v>
      </c>
      <c r="C23" s="73">
        <v>11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f t="shared" si="0"/>
        <v>0</v>
      </c>
      <c r="O23" s="73">
        <f t="shared" si="1"/>
        <v>0</v>
      </c>
      <c r="P23" s="73">
        <f t="shared" si="2"/>
        <v>0</v>
      </c>
    </row>
    <row r="24" spans="1:16" x14ac:dyDescent="0.25">
      <c r="A24" s="73">
        <v>14</v>
      </c>
      <c r="B24" s="73" t="s">
        <v>98</v>
      </c>
      <c r="C24" s="73">
        <v>100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f t="shared" si="0"/>
        <v>0</v>
      </c>
      <c r="O24" s="73">
        <f t="shared" si="1"/>
        <v>0</v>
      </c>
      <c r="P24" s="73">
        <f t="shared" si="2"/>
        <v>0</v>
      </c>
    </row>
    <row r="25" spans="1:16" x14ac:dyDescent="0.25">
      <c r="A25" s="73">
        <v>15</v>
      </c>
      <c r="B25" s="73" t="s">
        <v>99</v>
      </c>
      <c r="C25" s="73">
        <v>50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f t="shared" si="0"/>
        <v>0</v>
      </c>
      <c r="O25" s="73">
        <f t="shared" si="1"/>
        <v>0</v>
      </c>
      <c r="P25" s="73"/>
    </row>
    <row r="26" spans="1:16" x14ac:dyDescent="0.25">
      <c r="A26" s="73">
        <v>16</v>
      </c>
      <c r="B26" s="73" t="s">
        <v>100</v>
      </c>
      <c r="C26" s="73">
        <v>50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f t="shared" si="0"/>
        <v>0</v>
      </c>
      <c r="O26" s="73">
        <f t="shared" si="1"/>
        <v>0</v>
      </c>
      <c r="P26" s="73">
        <f t="shared" ref="P26:P40" si="3">N26/(C26/100)</f>
        <v>0</v>
      </c>
    </row>
    <row r="27" spans="1:16" x14ac:dyDescent="0.25">
      <c r="A27" s="73">
        <v>17</v>
      </c>
      <c r="B27" s="73" t="s">
        <v>101</v>
      </c>
      <c r="C27" s="73">
        <v>80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f t="shared" si="0"/>
        <v>0</v>
      </c>
      <c r="O27" s="73">
        <f t="shared" si="1"/>
        <v>0</v>
      </c>
      <c r="P27" s="73">
        <f t="shared" si="3"/>
        <v>0</v>
      </c>
    </row>
    <row r="28" spans="1:16" x14ac:dyDescent="0.25">
      <c r="A28" s="73">
        <v>18</v>
      </c>
      <c r="B28" s="73" t="s">
        <v>102</v>
      </c>
      <c r="C28" s="73">
        <v>43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f t="shared" si="0"/>
        <v>0</v>
      </c>
      <c r="O28" s="73">
        <f t="shared" si="1"/>
        <v>0</v>
      </c>
      <c r="P28" s="73">
        <f t="shared" si="3"/>
        <v>0</v>
      </c>
    </row>
    <row r="29" spans="1:16" x14ac:dyDescent="0.25">
      <c r="A29" s="73">
        <v>19</v>
      </c>
      <c r="B29" s="73" t="s">
        <v>103</v>
      </c>
      <c r="C29" s="73">
        <v>12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f t="shared" si="0"/>
        <v>0</v>
      </c>
      <c r="O29" s="73">
        <f t="shared" si="1"/>
        <v>0</v>
      </c>
      <c r="P29" s="73">
        <f t="shared" si="3"/>
        <v>0</v>
      </c>
    </row>
    <row r="30" spans="1:16" x14ac:dyDescent="0.25">
      <c r="A30" s="73">
        <v>20</v>
      </c>
      <c r="B30" s="73" t="s">
        <v>104</v>
      </c>
      <c r="C30" s="73">
        <v>29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f t="shared" si="0"/>
        <v>0</v>
      </c>
      <c r="O30" s="73">
        <f t="shared" si="1"/>
        <v>0</v>
      </c>
      <c r="P30" s="73">
        <f t="shared" si="3"/>
        <v>0</v>
      </c>
    </row>
    <row r="31" spans="1:16" x14ac:dyDescent="0.25">
      <c r="A31" s="73">
        <v>21</v>
      </c>
      <c r="B31" s="73" t="s">
        <v>105</v>
      </c>
      <c r="C31" s="73">
        <v>21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f t="shared" si="0"/>
        <v>0</v>
      </c>
      <c r="O31" s="73">
        <f t="shared" si="1"/>
        <v>0</v>
      </c>
      <c r="P31" s="73">
        <f t="shared" si="3"/>
        <v>0</v>
      </c>
    </row>
    <row r="32" spans="1:16" x14ac:dyDescent="0.25">
      <c r="A32" s="73">
        <v>22</v>
      </c>
      <c r="B32" s="73" t="s">
        <v>106</v>
      </c>
      <c r="C32" s="73">
        <v>11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f t="shared" si="0"/>
        <v>0</v>
      </c>
      <c r="O32" s="73">
        <f t="shared" si="1"/>
        <v>0</v>
      </c>
      <c r="P32" s="73">
        <f t="shared" si="3"/>
        <v>0</v>
      </c>
    </row>
    <row r="33" spans="1:16" x14ac:dyDescent="0.25">
      <c r="A33" s="73">
        <v>23</v>
      </c>
      <c r="B33" s="73" t="s">
        <v>107</v>
      </c>
      <c r="C33" s="73">
        <v>20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f t="shared" si="0"/>
        <v>0</v>
      </c>
      <c r="O33" s="73">
        <f t="shared" si="1"/>
        <v>0</v>
      </c>
      <c r="P33" s="73">
        <f t="shared" si="3"/>
        <v>0</v>
      </c>
    </row>
    <row r="34" spans="1:16" x14ac:dyDescent="0.25">
      <c r="A34" s="73">
        <v>24</v>
      </c>
      <c r="B34" s="73" t="s">
        <v>108</v>
      </c>
      <c r="C34" s="73">
        <v>0.6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f t="shared" si="0"/>
        <v>0</v>
      </c>
      <c r="O34" s="73">
        <f t="shared" si="1"/>
        <v>0</v>
      </c>
      <c r="P34" s="73">
        <f t="shared" si="3"/>
        <v>0</v>
      </c>
    </row>
    <row r="35" spans="1:16" x14ac:dyDescent="0.25">
      <c r="A35" s="73">
        <v>25</v>
      </c>
      <c r="B35" s="73" t="s">
        <v>109</v>
      </c>
      <c r="C35" s="73">
        <v>0.6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f t="shared" si="0"/>
        <v>0</v>
      </c>
      <c r="O35" s="73">
        <f t="shared" si="1"/>
        <v>0</v>
      </c>
      <c r="P35" s="73">
        <f t="shared" si="3"/>
        <v>0</v>
      </c>
    </row>
    <row r="36" spans="1:16" x14ac:dyDescent="0.25">
      <c r="A36" s="75">
        <v>26</v>
      </c>
      <c r="B36" s="73" t="s">
        <v>110</v>
      </c>
      <c r="C36" s="73">
        <v>1.2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f t="shared" si="0"/>
        <v>0</v>
      </c>
      <c r="O36" s="73">
        <f t="shared" si="1"/>
        <v>0</v>
      </c>
      <c r="P36" s="73">
        <f t="shared" si="3"/>
        <v>0</v>
      </c>
    </row>
    <row r="37" spans="1:16" x14ac:dyDescent="0.25">
      <c r="A37" s="75">
        <v>27</v>
      </c>
      <c r="B37" s="73" t="s">
        <v>111</v>
      </c>
      <c r="C37" s="73">
        <v>30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f t="shared" si="0"/>
        <v>0</v>
      </c>
      <c r="O37" s="73">
        <f t="shared" si="1"/>
        <v>0</v>
      </c>
      <c r="P37" s="73">
        <f t="shared" si="3"/>
        <v>0</v>
      </c>
    </row>
    <row r="38" spans="1:16" x14ac:dyDescent="0.25">
      <c r="A38" s="75">
        <v>28</v>
      </c>
      <c r="B38" s="73" t="s">
        <v>112</v>
      </c>
      <c r="C38" s="73">
        <v>0.5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f t="shared" si="0"/>
        <v>0</v>
      </c>
      <c r="O38" s="73">
        <f t="shared" si="1"/>
        <v>0</v>
      </c>
      <c r="P38" s="73">
        <f t="shared" si="3"/>
        <v>0</v>
      </c>
    </row>
    <row r="39" spans="1:16" x14ac:dyDescent="0.25">
      <c r="A39" s="75">
        <v>29</v>
      </c>
      <c r="B39" s="73" t="s">
        <v>113</v>
      </c>
      <c r="C39" s="73">
        <v>3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f t="shared" si="0"/>
        <v>0</v>
      </c>
      <c r="O39" s="73">
        <f t="shared" si="1"/>
        <v>0</v>
      </c>
      <c r="P39" s="73">
        <f t="shared" si="3"/>
        <v>0</v>
      </c>
    </row>
    <row r="40" spans="1:16" x14ac:dyDescent="0.25">
      <c r="A40" s="75">
        <v>30</v>
      </c>
      <c r="B40" s="73" t="s">
        <v>114</v>
      </c>
      <c r="C40" s="73">
        <v>5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f t="shared" si="0"/>
        <v>0</v>
      </c>
      <c r="O40" s="73">
        <f t="shared" si="1"/>
        <v>0</v>
      </c>
      <c r="P40" s="73">
        <f t="shared" si="3"/>
        <v>0</v>
      </c>
    </row>
  </sheetData>
  <mergeCells count="9">
    <mergeCell ref="P9:P10"/>
    <mergeCell ref="D6:O6"/>
    <mergeCell ref="D7:O7"/>
    <mergeCell ref="A9:A10"/>
    <mergeCell ref="B9:B10"/>
    <mergeCell ref="C9:C10"/>
    <mergeCell ref="D9:M9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7" zoomScale="74" zoomScaleNormal="74" workbookViewId="0">
      <selection activeCell="D6" sqref="D6:O6"/>
    </sheetView>
  </sheetViews>
  <sheetFormatPr defaultRowHeight="15" x14ac:dyDescent="0.25"/>
  <cols>
    <col min="2" max="2" width="36.28515625" customWidth="1"/>
    <col min="3" max="3" width="18.140625" customWidth="1"/>
    <col min="14" max="14" width="18.28515625" customWidth="1"/>
    <col min="15" max="15" width="18.140625" customWidth="1"/>
    <col min="16" max="16" width="18.42578125" customWidth="1"/>
  </cols>
  <sheetData>
    <row r="1" spans="1:16" x14ac:dyDescent="0.25">
      <c r="L1" s="71" t="s">
        <v>75</v>
      </c>
      <c r="M1" s="71"/>
      <c r="N1" s="71"/>
    </row>
    <row r="2" spans="1:16" x14ac:dyDescent="0.25">
      <c r="L2" s="71" t="s">
        <v>76</v>
      </c>
      <c r="M2" s="71"/>
      <c r="N2" s="71"/>
    </row>
    <row r="3" spans="1:16" x14ac:dyDescent="0.25">
      <c r="L3" s="71"/>
      <c r="M3" s="71"/>
      <c r="N3" s="71"/>
    </row>
    <row r="4" spans="1:16" x14ac:dyDescent="0.25">
      <c r="L4" s="71"/>
      <c r="M4" s="71"/>
      <c r="N4" s="71"/>
    </row>
    <row r="5" spans="1:16" x14ac:dyDescent="0.25">
      <c r="L5" s="71"/>
      <c r="M5" s="71"/>
      <c r="N5" s="71"/>
    </row>
    <row r="6" spans="1:16" x14ac:dyDescent="0.25">
      <c r="D6" s="171" t="s">
        <v>77</v>
      </c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6" x14ac:dyDescent="0.25">
      <c r="D7" s="171" t="s">
        <v>115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9" spans="1:16" ht="58.5" customHeight="1" x14ac:dyDescent="0.25">
      <c r="A9" s="172" t="s">
        <v>78</v>
      </c>
      <c r="B9" s="170" t="s">
        <v>82</v>
      </c>
      <c r="C9" s="170" t="s">
        <v>83</v>
      </c>
      <c r="D9" s="172" t="s">
        <v>79</v>
      </c>
      <c r="E9" s="172"/>
      <c r="F9" s="172"/>
      <c r="G9" s="172"/>
      <c r="H9" s="172"/>
      <c r="I9" s="172"/>
      <c r="J9" s="172"/>
      <c r="K9" s="172"/>
      <c r="L9" s="172"/>
      <c r="M9" s="172"/>
      <c r="N9" s="172" t="s">
        <v>84</v>
      </c>
      <c r="O9" s="170" t="s">
        <v>80</v>
      </c>
      <c r="P9" s="170" t="s">
        <v>81</v>
      </c>
    </row>
    <row r="10" spans="1:16" ht="32.25" customHeight="1" x14ac:dyDescent="0.25">
      <c r="A10" s="172"/>
      <c r="B10" s="172"/>
      <c r="C10" s="172"/>
      <c r="D10" s="72">
        <v>1</v>
      </c>
      <c r="E10" s="72">
        <v>2</v>
      </c>
      <c r="F10" s="72">
        <v>3</v>
      </c>
      <c r="G10" s="72">
        <v>4</v>
      </c>
      <c r="H10" s="72">
        <v>5</v>
      </c>
      <c r="I10" s="72">
        <v>6</v>
      </c>
      <c r="J10" s="72">
        <v>7</v>
      </c>
      <c r="K10" s="72">
        <v>8</v>
      </c>
      <c r="L10" s="72">
        <v>9</v>
      </c>
      <c r="M10" s="72">
        <v>10</v>
      </c>
      <c r="N10" s="173"/>
      <c r="O10" s="170"/>
      <c r="P10" s="170"/>
    </row>
    <row r="11" spans="1:16" ht="28.5" customHeight="1" x14ac:dyDescent="0.25">
      <c r="A11" s="73">
        <v>1</v>
      </c>
      <c r="B11" s="73" t="s">
        <v>85</v>
      </c>
      <c r="C11" s="73">
        <v>390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f t="shared" ref="N11:N40" si="0">SUM(D11:M11)</f>
        <v>0</v>
      </c>
      <c r="O11" s="73">
        <f t="shared" ref="O11:O40" si="1">N11/10</f>
        <v>0</v>
      </c>
      <c r="P11" s="73">
        <f t="shared" ref="P11:P24" si="2">N11/(C11/100)</f>
        <v>0</v>
      </c>
    </row>
    <row r="12" spans="1:16" x14ac:dyDescent="0.25">
      <c r="A12" s="73">
        <v>2</v>
      </c>
      <c r="B12" s="73" t="s">
        <v>86</v>
      </c>
      <c r="C12" s="73">
        <v>30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f t="shared" si="0"/>
        <v>0</v>
      </c>
      <c r="O12" s="73">
        <f t="shared" si="1"/>
        <v>0</v>
      </c>
      <c r="P12" s="73">
        <f t="shared" si="2"/>
        <v>0</v>
      </c>
    </row>
    <row r="13" spans="1:16" x14ac:dyDescent="0.25">
      <c r="A13" s="73">
        <v>3</v>
      </c>
      <c r="B13" s="73" t="s">
        <v>87</v>
      </c>
      <c r="C13" s="73">
        <v>9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f t="shared" si="0"/>
        <v>0</v>
      </c>
      <c r="O13" s="73">
        <f t="shared" si="1"/>
        <v>0</v>
      </c>
      <c r="P13" s="73">
        <f t="shared" si="2"/>
        <v>0</v>
      </c>
    </row>
    <row r="14" spans="1:16" x14ac:dyDescent="0.25">
      <c r="A14" s="73">
        <v>4</v>
      </c>
      <c r="B14" s="73" t="s">
        <v>88</v>
      </c>
      <c r="C14" s="73">
        <v>4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f t="shared" si="0"/>
        <v>0</v>
      </c>
      <c r="O14" s="73">
        <f t="shared" si="1"/>
        <v>0</v>
      </c>
      <c r="P14" s="73">
        <f t="shared" si="2"/>
        <v>0</v>
      </c>
    </row>
    <row r="15" spans="1:16" x14ac:dyDescent="0.25">
      <c r="A15" s="73">
        <v>5</v>
      </c>
      <c r="B15" s="73" t="s">
        <v>89</v>
      </c>
      <c r="C15" s="73">
        <v>50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f t="shared" si="0"/>
        <v>0</v>
      </c>
      <c r="O15" s="73">
        <f t="shared" si="1"/>
        <v>0</v>
      </c>
      <c r="P15" s="73">
        <f t="shared" si="2"/>
        <v>0</v>
      </c>
    </row>
    <row r="16" spans="1:16" ht="26.25" x14ac:dyDescent="0.25">
      <c r="A16" s="73">
        <v>6</v>
      </c>
      <c r="B16" s="74" t="s">
        <v>90</v>
      </c>
      <c r="C16" s="73">
        <v>20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f t="shared" si="0"/>
        <v>0</v>
      </c>
      <c r="O16" s="73">
        <f t="shared" si="1"/>
        <v>0</v>
      </c>
      <c r="P16" s="73">
        <f t="shared" si="2"/>
        <v>0</v>
      </c>
    </row>
    <row r="17" spans="1:16" x14ac:dyDescent="0.25">
      <c r="A17" s="73">
        <v>7</v>
      </c>
      <c r="B17" s="73" t="s">
        <v>91</v>
      </c>
      <c r="C17" s="73">
        <v>20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f t="shared" si="0"/>
        <v>0</v>
      </c>
      <c r="O17" s="73">
        <f t="shared" si="1"/>
        <v>0</v>
      </c>
      <c r="P17" s="73">
        <f t="shared" si="2"/>
        <v>0</v>
      </c>
    </row>
    <row r="18" spans="1:16" x14ac:dyDescent="0.25">
      <c r="A18" s="73">
        <v>8</v>
      </c>
      <c r="B18" s="73" t="s">
        <v>92</v>
      </c>
      <c r="C18" s="73">
        <v>32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f t="shared" si="0"/>
        <v>0</v>
      </c>
      <c r="O18" s="73">
        <f t="shared" si="1"/>
        <v>0</v>
      </c>
      <c r="P18" s="73">
        <f t="shared" si="2"/>
        <v>0</v>
      </c>
    </row>
    <row r="19" spans="1:16" x14ac:dyDescent="0.25">
      <c r="A19" s="73">
        <v>9</v>
      </c>
      <c r="B19" s="73" t="s">
        <v>93</v>
      </c>
      <c r="C19" s="73">
        <v>1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f t="shared" si="0"/>
        <v>0</v>
      </c>
      <c r="O19" s="73">
        <f t="shared" si="1"/>
        <v>0</v>
      </c>
      <c r="P19" s="73">
        <f t="shared" si="2"/>
        <v>0</v>
      </c>
    </row>
    <row r="20" spans="1:16" x14ac:dyDescent="0.25">
      <c r="A20" s="73">
        <v>10</v>
      </c>
      <c r="B20" s="73" t="s">
        <v>94</v>
      </c>
      <c r="C20" s="73">
        <v>120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f t="shared" si="0"/>
        <v>0</v>
      </c>
      <c r="O20" s="73">
        <f t="shared" si="1"/>
        <v>0</v>
      </c>
      <c r="P20" s="73">
        <f t="shared" si="2"/>
        <v>0</v>
      </c>
    </row>
    <row r="21" spans="1:16" ht="77.25" x14ac:dyDescent="0.25">
      <c r="A21" s="73">
        <v>11</v>
      </c>
      <c r="B21" s="74" t="s">
        <v>95</v>
      </c>
      <c r="C21" s="73">
        <v>180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f t="shared" si="0"/>
        <v>0</v>
      </c>
      <c r="O21" s="73">
        <f t="shared" si="1"/>
        <v>0</v>
      </c>
      <c r="P21" s="73">
        <f t="shared" si="2"/>
        <v>0</v>
      </c>
    </row>
    <row r="22" spans="1:16" x14ac:dyDescent="0.25">
      <c r="A22" s="73">
        <v>12</v>
      </c>
      <c r="B22" s="73" t="s">
        <v>96</v>
      </c>
      <c r="C22" s="73">
        <v>95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f t="shared" si="0"/>
        <v>0</v>
      </c>
      <c r="O22" s="73">
        <f t="shared" si="1"/>
        <v>0</v>
      </c>
      <c r="P22" s="73">
        <f t="shared" si="2"/>
        <v>0</v>
      </c>
    </row>
    <row r="23" spans="1:16" x14ac:dyDescent="0.25">
      <c r="A23" s="73">
        <v>13</v>
      </c>
      <c r="B23" s="73" t="s">
        <v>97</v>
      </c>
      <c r="C23" s="73">
        <v>9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f t="shared" si="0"/>
        <v>0</v>
      </c>
      <c r="O23" s="73">
        <f t="shared" si="1"/>
        <v>0</v>
      </c>
      <c r="P23" s="73">
        <f t="shared" si="2"/>
        <v>0</v>
      </c>
    </row>
    <row r="24" spans="1:16" x14ac:dyDescent="0.25">
      <c r="A24" s="73">
        <v>14</v>
      </c>
      <c r="B24" s="73" t="s">
        <v>98</v>
      </c>
      <c r="C24" s="73">
        <v>100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f t="shared" si="0"/>
        <v>0</v>
      </c>
      <c r="O24" s="73">
        <f t="shared" si="1"/>
        <v>0</v>
      </c>
      <c r="P24" s="73">
        <f t="shared" si="2"/>
        <v>0</v>
      </c>
    </row>
    <row r="25" spans="1:16" x14ac:dyDescent="0.25">
      <c r="A25" s="73">
        <v>15</v>
      </c>
      <c r="B25" s="73" t="s">
        <v>99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f t="shared" si="0"/>
        <v>0</v>
      </c>
      <c r="O25" s="73">
        <f t="shared" si="1"/>
        <v>0</v>
      </c>
      <c r="P25" s="73"/>
    </row>
    <row r="26" spans="1:16" x14ac:dyDescent="0.25">
      <c r="A26" s="73">
        <v>16</v>
      </c>
      <c r="B26" s="73" t="s">
        <v>100</v>
      </c>
      <c r="C26" s="73">
        <v>40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f t="shared" si="0"/>
        <v>0</v>
      </c>
      <c r="O26" s="73">
        <f t="shared" si="1"/>
        <v>0</v>
      </c>
      <c r="P26" s="73">
        <f t="shared" ref="P26:P40" si="3">N26/(C26/100)</f>
        <v>0</v>
      </c>
    </row>
    <row r="27" spans="1:16" x14ac:dyDescent="0.25">
      <c r="A27" s="73">
        <v>17</v>
      </c>
      <c r="B27" s="73" t="s">
        <v>101</v>
      </c>
      <c r="C27" s="73">
        <v>60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f t="shared" si="0"/>
        <v>0</v>
      </c>
      <c r="O27" s="73">
        <f t="shared" si="1"/>
        <v>0</v>
      </c>
      <c r="P27" s="73">
        <f t="shared" si="3"/>
        <v>0</v>
      </c>
    </row>
    <row r="28" spans="1:16" x14ac:dyDescent="0.25">
      <c r="A28" s="73">
        <v>18</v>
      </c>
      <c r="B28" s="73" t="s">
        <v>102</v>
      </c>
      <c r="C28" s="73">
        <v>30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f t="shared" si="0"/>
        <v>0</v>
      </c>
      <c r="O28" s="73">
        <f t="shared" si="1"/>
        <v>0</v>
      </c>
      <c r="P28" s="73">
        <f t="shared" si="3"/>
        <v>0</v>
      </c>
    </row>
    <row r="29" spans="1:16" x14ac:dyDescent="0.25">
      <c r="A29" s="73">
        <v>19</v>
      </c>
      <c r="B29" s="73" t="s">
        <v>103</v>
      </c>
      <c r="C29" s="73">
        <v>8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f t="shared" si="0"/>
        <v>0</v>
      </c>
      <c r="O29" s="73">
        <f t="shared" si="1"/>
        <v>0</v>
      </c>
      <c r="P29" s="73">
        <f t="shared" si="3"/>
        <v>0</v>
      </c>
    </row>
    <row r="30" spans="1:16" x14ac:dyDescent="0.25">
      <c r="A30" s="73">
        <v>20</v>
      </c>
      <c r="B30" s="73" t="s">
        <v>104</v>
      </c>
      <c r="C30" s="73">
        <v>25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f t="shared" si="0"/>
        <v>0</v>
      </c>
      <c r="O30" s="73">
        <f t="shared" si="1"/>
        <v>0</v>
      </c>
      <c r="P30" s="73">
        <f t="shared" si="3"/>
        <v>0</v>
      </c>
    </row>
    <row r="31" spans="1:16" x14ac:dyDescent="0.25">
      <c r="A31" s="73">
        <v>21</v>
      </c>
      <c r="B31" s="73" t="s">
        <v>105</v>
      </c>
      <c r="C31" s="73">
        <v>18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f t="shared" si="0"/>
        <v>0</v>
      </c>
      <c r="O31" s="73">
        <f t="shared" si="1"/>
        <v>0</v>
      </c>
      <c r="P31" s="73">
        <f t="shared" si="3"/>
        <v>0</v>
      </c>
    </row>
    <row r="32" spans="1:16" x14ac:dyDescent="0.25">
      <c r="A32" s="73">
        <v>22</v>
      </c>
      <c r="B32" s="73" t="s">
        <v>106</v>
      </c>
      <c r="C32" s="73">
        <v>9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f t="shared" si="0"/>
        <v>0</v>
      </c>
      <c r="O32" s="73">
        <f t="shared" si="1"/>
        <v>0</v>
      </c>
      <c r="P32" s="73">
        <f t="shared" si="3"/>
        <v>0</v>
      </c>
    </row>
    <row r="33" spans="1:16" x14ac:dyDescent="0.25">
      <c r="A33" s="73">
        <v>23</v>
      </c>
      <c r="B33" s="73" t="s">
        <v>107</v>
      </c>
      <c r="C33" s="73">
        <v>12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f t="shared" si="0"/>
        <v>0</v>
      </c>
      <c r="O33" s="73">
        <f t="shared" si="1"/>
        <v>0</v>
      </c>
      <c r="P33" s="73">
        <f t="shared" si="3"/>
        <v>0</v>
      </c>
    </row>
    <row r="34" spans="1:16" x14ac:dyDescent="0.25">
      <c r="A34" s="73">
        <v>24</v>
      </c>
      <c r="B34" s="73" t="s">
        <v>108</v>
      </c>
      <c r="C34" s="73">
        <v>0.5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f t="shared" si="0"/>
        <v>0</v>
      </c>
      <c r="O34" s="73">
        <f t="shared" si="1"/>
        <v>0</v>
      </c>
      <c r="P34" s="73">
        <f t="shared" si="3"/>
        <v>0</v>
      </c>
    </row>
    <row r="35" spans="1:16" x14ac:dyDescent="0.25">
      <c r="A35" s="73">
        <v>25</v>
      </c>
      <c r="B35" s="73" t="s">
        <v>109</v>
      </c>
      <c r="C35" s="73">
        <v>0.5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f t="shared" si="0"/>
        <v>0</v>
      </c>
      <c r="O35" s="73">
        <f t="shared" si="1"/>
        <v>0</v>
      </c>
      <c r="P35" s="73">
        <f t="shared" si="3"/>
        <v>0</v>
      </c>
    </row>
    <row r="36" spans="1:16" x14ac:dyDescent="0.25">
      <c r="A36" s="75">
        <v>26</v>
      </c>
      <c r="B36" s="73" t="s">
        <v>110</v>
      </c>
      <c r="C36" s="73">
        <v>1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f t="shared" si="0"/>
        <v>0</v>
      </c>
      <c r="O36" s="73">
        <f t="shared" si="1"/>
        <v>0</v>
      </c>
      <c r="P36" s="73">
        <f t="shared" si="3"/>
        <v>0</v>
      </c>
    </row>
    <row r="37" spans="1:16" x14ac:dyDescent="0.25">
      <c r="A37" s="75">
        <v>27</v>
      </c>
      <c r="B37" s="73" t="s">
        <v>111</v>
      </c>
      <c r="C37" s="73">
        <v>25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f t="shared" si="0"/>
        <v>0</v>
      </c>
      <c r="O37" s="73">
        <f t="shared" si="1"/>
        <v>0</v>
      </c>
      <c r="P37" s="73">
        <f t="shared" si="3"/>
        <v>0</v>
      </c>
    </row>
    <row r="38" spans="1:16" x14ac:dyDescent="0.25">
      <c r="A38" s="75">
        <v>28</v>
      </c>
      <c r="B38" s="73" t="s">
        <v>112</v>
      </c>
      <c r="C38" s="73">
        <v>0.4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f t="shared" si="0"/>
        <v>0</v>
      </c>
      <c r="O38" s="73">
        <f t="shared" si="1"/>
        <v>0</v>
      </c>
      <c r="P38" s="73">
        <f t="shared" si="3"/>
        <v>0</v>
      </c>
    </row>
    <row r="39" spans="1:16" x14ac:dyDescent="0.25">
      <c r="A39" s="75">
        <v>29</v>
      </c>
      <c r="B39" s="73" t="s">
        <v>113</v>
      </c>
      <c r="C39" s="73">
        <v>2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f t="shared" si="0"/>
        <v>0</v>
      </c>
      <c r="O39" s="73">
        <f t="shared" si="1"/>
        <v>0</v>
      </c>
      <c r="P39" s="73">
        <f t="shared" si="3"/>
        <v>0</v>
      </c>
    </row>
    <row r="40" spans="1:16" x14ac:dyDescent="0.25">
      <c r="A40" s="75">
        <v>30</v>
      </c>
      <c r="B40" s="73" t="s">
        <v>114</v>
      </c>
      <c r="C40" s="73">
        <v>3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f t="shared" si="0"/>
        <v>0</v>
      </c>
      <c r="O40" s="73">
        <f t="shared" si="1"/>
        <v>0</v>
      </c>
      <c r="P40" s="73">
        <f t="shared" si="3"/>
        <v>0</v>
      </c>
    </row>
  </sheetData>
  <mergeCells count="9">
    <mergeCell ref="D6:O6"/>
    <mergeCell ref="P9:P10"/>
    <mergeCell ref="D7:O7"/>
    <mergeCell ref="A9:A10"/>
    <mergeCell ref="B9:B10"/>
    <mergeCell ref="C9:C10"/>
    <mergeCell ref="D9:M9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3"/>
  <sheetViews>
    <sheetView tabSelected="1" topLeftCell="A82" workbookViewId="0">
      <selection activeCell="A95" sqref="A95:O95"/>
    </sheetView>
  </sheetViews>
  <sheetFormatPr defaultRowHeight="15" x14ac:dyDescent="0.25"/>
  <cols>
    <col min="2" max="2" width="27.140625" customWidth="1"/>
  </cols>
  <sheetData>
    <row r="1" spans="1:15" x14ac:dyDescent="0.25">
      <c r="I1" s="1"/>
      <c r="J1" s="1"/>
      <c r="K1" s="1"/>
      <c r="L1" s="1"/>
      <c r="M1" s="1"/>
      <c r="N1" s="1"/>
    </row>
    <row r="2" spans="1:15" x14ac:dyDescent="0.25">
      <c r="I2" s="1"/>
      <c r="J2" s="1"/>
      <c r="K2" s="1" t="s">
        <v>0</v>
      </c>
      <c r="L2" s="1"/>
      <c r="M2" s="1"/>
      <c r="N2" s="1"/>
    </row>
    <row r="3" spans="1:15" x14ac:dyDescent="0.25">
      <c r="I3" s="1"/>
      <c r="J3" s="1"/>
      <c r="K3" s="2"/>
      <c r="L3" s="2"/>
      <c r="M3" s="2"/>
      <c r="N3" s="2"/>
    </row>
    <row r="4" spans="1:15" x14ac:dyDescent="0.25">
      <c r="I4" s="1"/>
      <c r="J4" s="1"/>
      <c r="K4" s="1"/>
      <c r="L4" s="1"/>
      <c r="M4" s="1"/>
      <c r="N4" s="1"/>
    </row>
    <row r="5" spans="1:15" x14ac:dyDescent="0.25">
      <c r="I5" s="1"/>
      <c r="J5" s="1"/>
      <c r="K5" s="2"/>
      <c r="L5" s="2"/>
      <c r="M5" s="2"/>
      <c r="N5" s="2"/>
    </row>
    <row r="6" spans="1:15" x14ac:dyDescent="0.25">
      <c r="I6" s="1"/>
      <c r="J6" s="1"/>
      <c r="K6" s="3" t="s">
        <v>1</v>
      </c>
      <c r="L6" s="1"/>
      <c r="M6" s="1"/>
      <c r="N6" s="1"/>
    </row>
    <row r="7" spans="1:15" x14ac:dyDescent="0.25">
      <c r="I7" s="1"/>
      <c r="J7" s="1"/>
      <c r="K7" s="4"/>
      <c r="L7" s="4"/>
      <c r="M7" s="4"/>
      <c r="N7" s="4"/>
    </row>
    <row r="8" spans="1:15" x14ac:dyDescent="0.25">
      <c r="I8" s="1"/>
      <c r="J8" s="1"/>
      <c r="K8" s="2"/>
      <c r="L8" s="2"/>
      <c r="M8" s="2"/>
      <c r="N8" s="2"/>
    </row>
    <row r="9" spans="1:15" x14ac:dyDescent="0.25">
      <c r="I9" s="1"/>
      <c r="J9" s="1"/>
      <c r="K9" s="3" t="s">
        <v>2</v>
      </c>
      <c r="L9" s="1"/>
      <c r="M9" s="1"/>
      <c r="N9" s="1"/>
    </row>
    <row r="10" spans="1:15" x14ac:dyDescent="0.25">
      <c r="I10" s="1"/>
      <c r="J10" s="1"/>
      <c r="K10" s="3" t="s">
        <v>3</v>
      </c>
      <c r="L10" s="1"/>
      <c r="M10" s="1"/>
      <c r="N10" s="1"/>
    </row>
    <row r="12" spans="1:15" ht="15.75" x14ac:dyDescent="0.25">
      <c r="A12" s="143" t="s">
        <v>4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 x14ac:dyDescent="0.25">
      <c r="A13" s="144" t="s">
        <v>118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1:15" x14ac:dyDescent="0.25">
      <c r="A14" s="145" t="s">
        <v>5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x14ac:dyDescent="0.25">
      <c r="A15" s="145" t="s">
        <v>117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 x14ac:dyDescent="0.25">
      <c r="A16" s="146" t="s">
        <v>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</row>
    <row r="17" spans="1:15" x14ac:dyDescent="0.25">
      <c r="A17" s="147" t="s">
        <v>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x14ac:dyDescent="0.25">
      <c r="A18" s="148" t="s">
        <v>29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 x14ac:dyDescent="0.25">
      <c r="A19" s="149" t="s">
        <v>15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  <row r="20" spans="1:15" x14ac:dyDescent="0.25">
      <c r="A20" s="150" t="s">
        <v>16</v>
      </c>
      <c r="B20" s="152" t="s">
        <v>17</v>
      </c>
      <c r="C20" s="153" t="s">
        <v>18</v>
      </c>
      <c r="D20" s="153" t="s">
        <v>19</v>
      </c>
      <c r="E20" s="153" t="s">
        <v>20</v>
      </c>
      <c r="F20" s="153" t="s">
        <v>21</v>
      </c>
      <c r="G20" s="153" t="s">
        <v>22</v>
      </c>
      <c r="H20" s="153" t="s">
        <v>23</v>
      </c>
      <c r="I20" s="153"/>
      <c r="J20" s="153"/>
      <c r="K20" s="153"/>
      <c r="L20" s="153" t="s">
        <v>24</v>
      </c>
      <c r="M20" s="153"/>
      <c r="N20" s="153"/>
      <c r="O20" s="153"/>
    </row>
    <row r="21" spans="1:15" x14ac:dyDescent="0.25">
      <c r="A21" s="151"/>
      <c r="B21" s="152"/>
      <c r="C21" s="153"/>
      <c r="D21" s="153"/>
      <c r="E21" s="153"/>
      <c r="F21" s="153"/>
      <c r="G21" s="153"/>
      <c r="H21" s="81" t="s">
        <v>25</v>
      </c>
      <c r="I21" s="81" t="s">
        <v>26</v>
      </c>
      <c r="J21" s="81" t="s">
        <v>10</v>
      </c>
      <c r="K21" s="81" t="s">
        <v>11</v>
      </c>
      <c r="L21" s="81" t="s">
        <v>12</v>
      </c>
      <c r="M21" s="81" t="s">
        <v>27</v>
      </c>
      <c r="N21" s="81" t="s">
        <v>13</v>
      </c>
      <c r="O21" s="81" t="s">
        <v>14</v>
      </c>
    </row>
    <row r="22" spans="1:15" ht="25.5" x14ac:dyDescent="0.25">
      <c r="A22" s="18">
        <v>220</v>
      </c>
      <c r="B22" s="19" t="s">
        <v>124</v>
      </c>
      <c r="C22" s="20">
        <v>120</v>
      </c>
      <c r="D22" s="85">
        <v>7.36</v>
      </c>
      <c r="E22" s="86">
        <v>8.61</v>
      </c>
      <c r="F22" s="86">
        <v>20.76</v>
      </c>
      <c r="G22" s="86">
        <v>190.4</v>
      </c>
      <c r="H22" s="87">
        <v>7.0000000000000007E-2</v>
      </c>
      <c r="I22" s="87">
        <v>0.11</v>
      </c>
      <c r="J22" s="86">
        <v>0.06</v>
      </c>
      <c r="K22" s="86">
        <v>0.77</v>
      </c>
      <c r="L22" s="86">
        <v>133.69999999999999</v>
      </c>
      <c r="M22" s="86">
        <v>108.17</v>
      </c>
      <c r="N22" s="86">
        <v>20.420000000000002</v>
      </c>
      <c r="O22" s="86">
        <v>0.97</v>
      </c>
    </row>
    <row r="23" spans="1:15" x14ac:dyDescent="0.25">
      <c r="A23" s="23">
        <v>2</v>
      </c>
      <c r="B23" s="26" t="s">
        <v>128</v>
      </c>
      <c r="C23" s="27">
        <v>40</v>
      </c>
      <c r="D23" s="28">
        <v>2.31</v>
      </c>
      <c r="E23" s="28">
        <v>0.54</v>
      </c>
      <c r="F23" s="28">
        <v>10.76</v>
      </c>
      <c r="G23" s="28">
        <v>55</v>
      </c>
      <c r="H23" s="29">
        <v>2.1999999999999999E-2</v>
      </c>
      <c r="I23" s="29">
        <v>0</v>
      </c>
      <c r="J23" s="29">
        <v>0</v>
      </c>
      <c r="K23" s="29">
        <v>0.34</v>
      </c>
      <c r="L23" s="29">
        <v>5.2</v>
      </c>
      <c r="M23" s="29">
        <v>13.9</v>
      </c>
      <c r="N23" s="29">
        <v>2.6</v>
      </c>
      <c r="O23" s="29">
        <v>0.24</v>
      </c>
    </row>
    <row r="24" spans="1:15" ht="25.5" x14ac:dyDescent="0.25">
      <c r="A24" s="77" t="s">
        <v>126</v>
      </c>
      <c r="B24" s="19" t="s">
        <v>127</v>
      </c>
      <c r="C24" s="20">
        <v>180</v>
      </c>
      <c r="D24" s="85">
        <v>0.12</v>
      </c>
      <c r="E24" s="86">
        <v>0.02</v>
      </c>
      <c r="F24" s="86">
        <v>10.199999999999999</v>
      </c>
      <c r="G24" s="86">
        <v>41</v>
      </c>
      <c r="H24" s="87">
        <v>0</v>
      </c>
      <c r="I24" s="87">
        <v>2.83</v>
      </c>
      <c r="J24" s="86">
        <v>0</v>
      </c>
      <c r="K24" s="86">
        <v>0.01</v>
      </c>
      <c r="L24" s="86">
        <v>12.8</v>
      </c>
      <c r="M24" s="86">
        <v>4</v>
      </c>
      <c r="N24" s="86">
        <v>2.2000000000000002</v>
      </c>
      <c r="O24" s="86">
        <v>0.32</v>
      </c>
    </row>
    <row r="25" spans="1:15" x14ac:dyDescent="0.25">
      <c r="A25" s="35"/>
      <c r="B25" s="81" t="s">
        <v>119</v>
      </c>
      <c r="C25" s="39">
        <f t="shared" ref="C25:O25" si="0">SUM(C22:C24)</f>
        <v>340</v>
      </c>
      <c r="D25" s="21">
        <f t="shared" si="0"/>
        <v>9.7899999999999991</v>
      </c>
      <c r="E25" s="21">
        <f t="shared" si="0"/>
        <v>9.1699999999999982</v>
      </c>
      <c r="F25" s="21">
        <f t="shared" si="0"/>
        <v>41.72</v>
      </c>
      <c r="G25" s="21">
        <f t="shared" si="0"/>
        <v>286.39999999999998</v>
      </c>
      <c r="H25" s="22">
        <f t="shared" si="0"/>
        <v>9.1999999999999998E-2</v>
      </c>
      <c r="I25" s="22">
        <f t="shared" si="0"/>
        <v>2.94</v>
      </c>
      <c r="J25" s="22">
        <f t="shared" si="0"/>
        <v>0.06</v>
      </c>
      <c r="K25" s="22">
        <f t="shared" si="0"/>
        <v>1.1200000000000001</v>
      </c>
      <c r="L25" s="22">
        <f t="shared" si="0"/>
        <v>151.69999999999999</v>
      </c>
      <c r="M25" s="22">
        <f t="shared" si="0"/>
        <v>126.07000000000001</v>
      </c>
      <c r="N25" s="22">
        <f t="shared" si="0"/>
        <v>25.220000000000002</v>
      </c>
      <c r="O25" s="22">
        <f t="shared" si="0"/>
        <v>1.53</v>
      </c>
    </row>
    <row r="26" spans="1:15" x14ac:dyDescent="0.25">
      <c r="A26" s="156" t="s">
        <v>28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1:15" x14ac:dyDescent="0.25">
      <c r="A27" s="86">
        <v>386</v>
      </c>
      <c r="B27" s="123" t="s">
        <v>131</v>
      </c>
      <c r="C27" s="94">
        <v>100</v>
      </c>
      <c r="D27" s="7">
        <v>0.4</v>
      </c>
      <c r="E27" s="7">
        <v>0.4</v>
      </c>
      <c r="F27" s="7">
        <v>9.8000000000000007</v>
      </c>
      <c r="G27" s="7">
        <v>47</v>
      </c>
      <c r="H27" s="16">
        <v>0.03</v>
      </c>
      <c r="I27" s="16">
        <v>10</v>
      </c>
      <c r="J27" s="16">
        <v>0</v>
      </c>
      <c r="K27" s="16">
        <v>0.2</v>
      </c>
      <c r="L27" s="16">
        <v>16</v>
      </c>
      <c r="M27" s="16">
        <v>11</v>
      </c>
      <c r="N27" s="16">
        <v>9</v>
      </c>
      <c r="O27" s="16">
        <v>2.2000000000000002</v>
      </c>
    </row>
    <row r="28" spans="1:15" x14ac:dyDescent="0.25">
      <c r="A28" s="86"/>
      <c r="B28" s="93" t="s">
        <v>120</v>
      </c>
      <c r="C28" s="86">
        <f t="shared" ref="C28:O28" si="1">SUM(C27:C27)</f>
        <v>100</v>
      </c>
      <c r="D28" s="85">
        <f t="shared" si="1"/>
        <v>0.4</v>
      </c>
      <c r="E28" s="85">
        <f t="shared" si="1"/>
        <v>0.4</v>
      </c>
      <c r="F28" s="85">
        <f t="shared" si="1"/>
        <v>9.8000000000000007</v>
      </c>
      <c r="G28" s="85">
        <f t="shared" si="1"/>
        <v>47</v>
      </c>
      <c r="H28" s="87">
        <f t="shared" si="1"/>
        <v>0.03</v>
      </c>
      <c r="I28" s="87">
        <f t="shared" si="1"/>
        <v>10</v>
      </c>
      <c r="J28" s="87">
        <f t="shared" si="1"/>
        <v>0</v>
      </c>
      <c r="K28" s="87">
        <f t="shared" si="1"/>
        <v>0.2</v>
      </c>
      <c r="L28" s="87">
        <f t="shared" si="1"/>
        <v>16</v>
      </c>
      <c r="M28" s="87">
        <f t="shared" si="1"/>
        <v>11</v>
      </c>
      <c r="N28" s="87">
        <f t="shared" si="1"/>
        <v>9</v>
      </c>
      <c r="O28" s="87">
        <f t="shared" si="1"/>
        <v>2.2000000000000002</v>
      </c>
    </row>
    <row r="29" spans="1:15" x14ac:dyDescent="0.25">
      <c r="A29" s="155" t="s">
        <v>30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  <row r="30" spans="1:15" x14ac:dyDescent="0.25">
      <c r="A30" s="157" t="s">
        <v>16</v>
      </c>
      <c r="B30" s="159" t="s">
        <v>17</v>
      </c>
      <c r="C30" s="154" t="s">
        <v>18</v>
      </c>
      <c r="D30" s="154" t="s">
        <v>19</v>
      </c>
      <c r="E30" s="154" t="s">
        <v>20</v>
      </c>
      <c r="F30" s="154" t="s">
        <v>21</v>
      </c>
      <c r="G30" s="154" t="s">
        <v>22</v>
      </c>
      <c r="H30" s="154" t="s">
        <v>23</v>
      </c>
      <c r="I30" s="154"/>
      <c r="J30" s="154"/>
      <c r="K30" s="154"/>
      <c r="L30" s="154" t="s">
        <v>24</v>
      </c>
      <c r="M30" s="154"/>
      <c r="N30" s="154"/>
      <c r="O30" s="154"/>
    </row>
    <row r="31" spans="1:15" x14ac:dyDescent="0.25">
      <c r="A31" s="158"/>
      <c r="B31" s="159"/>
      <c r="C31" s="154"/>
      <c r="D31" s="154"/>
      <c r="E31" s="154"/>
      <c r="F31" s="154"/>
      <c r="G31" s="154"/>
      <c r="H31" s="82" t="s">
        <v>25</v>
      </c>
      <c r="I31" s="82" t="s">
        <v>26</v>
      </c>
      <c r="J31" s="82" t="s">
        <v>10</v>
      </c>
      <c r="K31" s="82" t="s">
        <v>11</v>
      </c>
      <c r="L31" s="82" t="s">
        <v>12</v>
      </c>
      <c r="M31" s="82" t="s">
        <v>27</v>
      </c>
      <c r="N31" s="82" t="s">
        <v>13</v>
      </c>
      <c r="O31" s="82" t="s">
        <v>14</v>
      </c>
    </row>
    <row r="32" spans="1:15" x14ac:dyDescent="0.25">
      <c r="A32" s="97">
        <v>13</v>
      </c>
      <c r="B32" s="99" t="s">
        <v>134</v>
      </c>
      <c r="C32" s="98">
        <v>30</v>
      </c>
      <c r="D32" s="98">
        <v>0.23</v>
      </c>
      <c r="E32" s="98">
        <v>1.83</v>
      </c>
      <c r="F32" s="98">
        <v>0.71</v>
      </c>
      <c r="G32" s="98">
        <v>20.190000000000001</v>
      </c>
      <c r="H32" s="88">
        <v>8.9999999999999993E-3</v>
      </c>
      <c r="I32" s="88">
        <v>2.85</v>
      </c>
      <c r="J32" s="88">
        <v>0</v>
      </c>
      <c r="K32" s="88">
        <v>0.82099999999999995</v>
      </c>
      <c r="L32" s="88">
        <v>6.5549999999999997</v>
      </c>
      <c r="M32" s="88">
        <v>12.006</v>
      </c>
      <c r="N32" s="88">
        <v>3.99</v>
      </c>
      <c r="O32" s="88">
        <v>0.17100000000000001</v>
      </c>
    </row>
    <row r="33" spans="1:15" ht="25.5" x14ac:dyDescent="0.25">
      <c r="A33" s="5" t="s">
        <v>132</v>
      </c>
      <c r="B33" s="6" t="s">
        <v>133</v>
      </c>
      <c r="C33" s="95">
        <v>215</v>
      </c>
      <c r="D33" s="96">
        <v>6.26</v>
      </c>
      <c r="E33" s="96">
        <v>4.22</v>
      </c>
      <c r="F33" s="96">
        <v>24.64</v>
      </c>
      <c r="G33" s="96">
        <v>173.83</v>
      </c>
      <c r="H33" s="88">
        <v>0.22</v>
      </c>
      <c r="I33" s="88">
        <v>4.66</v>
      </c>
      <c r="J33" s="88">
        <v>0</v>
      </c>
      <c r="K33" s="88">
        <v>2.2469999999999999</v>
      </c>
      <c r="L33" s="88">
        <v>5.0220000000000002</v>
      </c>
      <c r="M33" s="88">
        <v>91.034999999999997</v>
      </c>
      <c r="N33" s="88">
        <v>36.244999999999997</v>
      </c>
      <c r="O33" s="88">
        <v>2.113</v>
      </c>
    </row>
    <row r="34" spans="1:15" x14ac:dyDescent="0.25">
      <c r="A34" s="8">
        <v>321</v>
      </c>
      <c r="B34" s="6" t="s">
        <v>135</v>
      </c>
      <c r="C34" s="14">
        <v>140</v>
      </c>
      <c r="D34" s="9">
        <v>13.23</v>
      </c>
      <c r="E34" s="9">
        <v>11.164999999999999</v>
      </c>
      <c r="F34" s="9">
        <v>23.414999999999999</v>
      </c>
      <c r="G34" s="9">
        <v>246.75</v>
      </c>
      <c r="H34" s="16">
        <v>3.5000000000000003E-2</v>
      </c>
      <c r="I34" s="16">
        <v>0.35899999999999999</v>
      </c>
      <c r="J34" s="16">
        <v>31.5</v>
      </c>
      <c r="K34" s="16">
        <v>0.39400000000000002</v>
      </c>
      <c r="L34" s="16">
        <v>29.488</v>
      </c>
      <c r="M34" s="16">
        <v>129.93799999999999</v>
      </c>
      <c r="N34" s="16">
        <v>30.45</v>
      </c>
      <c r="O34" s="16">
        <v>1.3740000000000001</v>
      </c>
    </row>
    <row r="35" spans="1:15" ht="25.5" x14ac:dyDescent="0.25">
      <c r="A35" s="8">
        <v>394</v>
      </c>
      <c r="B35" s="10" t="s">
        <v>211</v>
      </c>
      <c r="C35" s="15">
        <v>180</v>
      </c>
      <c r="D35" s="11">
        <v>0.39600000000000002</v>
      </c>
      <c r="E35" s="11">
        <v>1.7999999999999999E-2</v>
      </c>
      <c r="F35" s="11">
        <v>24.991</v>
      </c>
      <c r="G35" s="11">
        <v>101.7</v>
      </c>
      <c r="H35" s="17">
        <v>2E-3</v>
      </c>
      <c r="I35" s="17">
        <v>0.36</v>
      </c>
      <c r="J35" s="17">
        <v>0</v>
      </c>
      <c r="K35" s="17">
        <v>0.18</v>
      </c>
      <c r="L35" s="17">
        <v>28.638000000000002</v>
      </c>
      <c r="M35" s="17">
        <v>13.86</v>
      </c>
      <c r="N35" s="17">
        <v>5.4</v>
      </c>
      <c r="O35" s="17">
        <v>1.123</v>
      </c>
    </row>
    <row r="36" spans="1:15" ht="38.25" x14ac:dyDescent="0.25">
      <c r="A36" s="5" t="s">
        <v>129</v>
      </c>
      <c r="B36" s="42" t="s">
        <v>136</v>
      </c>
      <c r="C36" s="102">
        <v>30</v>
      </c>
      <c r="D36" s="103">
        <v>3.6</v>
      </c>
      <c r="E36" s="103">
        <v>0.39</v>
      </c>
      <c r="F36" s="103">
        <v>16.649999999999999</v>
      </c>
      <c r="G36" s="103">
        <v>77.25</v>
      </c>
      <c r="H36" s="104">
        <v>4.7E-2</v>
      </c>
      <c r="I36" s="104">
        <v>0</v>
      </c>
      <c r="J36" s="104">
        <v>0</v>
      </c>
      <c r="K36" s="104">
        <v>0</v>
      </c>
      <c r="L36" s="104">
        <v>8.19</v>
      </c>
      <c r="M36" s="104">
        <v>26.145</v>
      </c>
      <c r="N36" s="104">
        <v>11.025</v>
      </c>
      <c r="O36" s="104">
        <v>0.503</v>
      </c>
    </row>
    <row r="37" spans="1:15" x14ac:dyDescent="0.25">
      <c r="A37" s="45"/>
      <c r="B37" s="84" t="s">
        <v>121</v>
      </c>
      <c r="C37" s="34">
        <f t="shared" ref="C37:O37" si="2">SUM(C32:C36)</f>
        <v>595</v>
      </c>
      <c r="D37" s="100">
        <f t="shared" si="2"/>
        <v>23.716000000000001</v>
      </c>
      <c r="E37" s="100">
        <f t="shared" si="2"/>
        <v>17.623000000000001</v>
      </c>
      <c r="F37" s="100">
        <f t="shared" si="2"/>
        <v>90.406000000000006</v>
      </c>
      <c r="G37" s="100">
        <f t="shared" si="2"/>
        <v>619.72</v>
      </c>
      <c r="H37" s="101">
        <f t="shared" si="2"/>
        <v>0.313</v>
      </c>
      <c r="I37" s="101">
        <f t="shared" si="2"/>
        <v>8.2289999999999992</v>
      </c>
      <c r="J37" s="101">
        <f t="shared" si="2"/>
        <v>31.5</v>
      </c>
      <c r="K37" s="101">
        <f t="shared" si="2"/>
        <v>3.6419999999999999</v>
      </c>
      <c r="L37" s="101">
        <f t="shared" si="2"/>
        <v>77.893000000000001</v>
      </c>
      <c r="M37" s="101">
        <f t="shared" si="2"/>
        <v>272.98399999999998</v>
      </c>
      <c r="N37" s="101">
        <f t="shared" si="2"/>
        <v>87.110000000000014</v>
      </c>
      <c r="O37" s="101">
        <f t="shared" si="2"/>
        <v>5.2839999999999998</v>
      </c>
    </row>
    <row r="38" spans="1:15" x14ac:dyDescent="0.25">
      <c r="A38" s="155" t="s">
        <v>31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</row>
    <row r="39" spans="1:15" x14ac:dyDescent="0.25">
      <c r="A39" s="86">
        <v>456</v>
      </c>
      <c r="B39" s="73" t="s">
        <v>137</v>
      </c>
      <c r="C39" s="117">
        <v>50</v>
      </c>
      <c r="D39" s="85">
        <v>3.9</v>
      </c>
      <c r="E39" s="85">
        <v>3.06</v>
      </c>
      <c r="F39" s="85">
        <v>26.93</v>
      </c>
      <c r="G39" s="85">
        <v>151</v>
      </c>
      <c r="H39" s="87">
        <v>7.0000000000000007E-2</v>
      </c>
      <c r="I39" s="87">
        <v>0</v>
      </c>
      <c r="J39" s="87">
        <v>3.0000000000000001E-3</v>
      </c>
      <c r="K39" s="87">
        <v>1.41</v>
      </c>
      <c r="L39" s="87">
        <v>11.3</v>
      </c>
      <c r="M39" s="87">
        <v>39.200000000000003</v>
      </c>
      <c r="N39" s="87">
        <v>15.2</v>
      </c>
      <c r="O39" s="87">
        <v>0.73</v>
      </c>
    </row>
    <row r="40" spans="1:15" x14ac:dyDescent="0.25">
      <c r="A40" s="86">
        <v>419</v>
      </c>
      <c r="B40" s="73" t="s">
        <v>138</v>
      </c>
      <c r="C40" s="117">
        <v>150</v>
      </c>
      <c r="D40" s="85">
        <v>4.58</v>
      </c>
      <c r="E40" s="85">
        <v>4.08</v>
      </c>
      <c r="F40" s="85">
        <v>7.58</v>
      </c>
      <c r="G40" s="85">
        <v>85</v>
      </c>
      <c r="H40" s="87">
        <v>0.06</v>
      </c>
      <c r="I40" s="87">
        <v>2.0499999999999998</v>
      </c>
      <c r="J40" s="87">
        <v>3.2000000000000001E-2</v>
      </c>
      <c r="K40" s="87">
        <v>0</v>
      </c>
      <c r="L40" s="87">
        <v>189.6</v>
      </c>
      <c r="M40" s="87">
        <v>142.19999999999999</v>
      </c>
      <c r="N40" s="87">
        <v>22.1</v>
      </c>
      <c r="O40" s="87">
        <v>0.16</v>
      </c>
    </row>
    <row r="41" spans="1:15" x14ac:dyDescent="0.25">
      <c r="A41" s="86"/>
      <c r="B41" s="83" t="s">
        <v>122</v>
      </c>
      <c r="C41" s="117">
        <f t="shared" ref="C41:O41" si="3">SUM(C39:C40)</f>
        <v>200</v>
      </c>
      <c r="D41" s="85">
        <f t="shared" si="3"/>
        <v>8.48</v>
      </c>
      <c r="E41" s="85">
        <f t="shared" si="3"/>
        <v>7.1400000000000006</v>
      </c>
      <c r="F41" s="85">
        <f t="shared" si="3"/>
        <v>34.51</v>
      </c>
      <c r="G41" s="85">
        <f t="shared" si="3"/>
        <v>236</v>
      </c>
      <c r="H41" s="87">
        <f t="shared" si="3"/>
        <v>0.13</v>
      </c>
      <c r="I41" s="87">
        <f t="shared" si="3"/>
        <v>2.0499999999999998</v>
      </c>
      <c r="J41" s="87">
        <f t="shared" si="3"/>
        <v>3.5000000000000003E-2</v>
      </c>
      <c r="K41" s="87">
        <f t="shared" si="3"/>
        <v>1.41</v>
      </c>
      <c r="L41" s="87">
        <f t="shared" si="3"/>
        <v>200.9</v>
      </c>
      <c r="M41" s="87">
        <f t="shared" si="3"/>
        <v>181.39999999999998</v>
      </c>
      <c r="N41" s="87">
        <f t="shared" si="3"/>
        <v>37.299999999999997</v>
      </c>
      <c r="O41" s="87">
        <f t="shared" si="3"/>
        <v>0.89</v>
      </c>
    </row>
    <row r="42" spans="1:15" x14ac:dyDescent="0.25">
      <c r="A42" s="155" t="s">
        <v>32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</row>
    <row r="43" spans="1:15" x14ac:dyDescent="0.25">
      <c r="A43" s="73" t="s">
        <v>139</v>
      </c>
      <c r="B43" s="73" t="s">
        <v>140</v>
      </c>
      <c r="C43" s="117">
        <v>150</v>
      </c>
      <c r="D43" s="85">
        <v>9.82</v>
      </c>
      <c r="E43" s="85">
        <v>8.23</v>
      </c>
      <c r="F43" s="85">
        <v>16.45</v>
      </c>
      <c r="G43" s="85">
        <v>179</v>
      </c>
      <c r="H43" s="85">
        <v>0</v>
      </c>
      <c r="I43" s="87">
        <v>0</v>
      </c>
      <c r="J43" s="87">
        <v>0</v>
      </c>
      <c r="K43" s="87">
        <v>0</v>
      </c>
      <c r="L43" s="87">
        <v>52.44</v>
      </c>
      <c r="M43" s="87">
        <v>124.32</v>
      </c>
      <c r="N43" s="87">
        <v>31.89</v>
      </c>
      <c r="O43" s="87">
        <v>1.1200000000000001</v>
      </c>
    </row>
    <row r="44" spans="1:15" x14ac:dyDescent="0.25">
      <c r="A44" s="73" t="s">
        <v>141</v>
      </c>
      <c r="B44" s="74" t="s">
        <v>142</v>
      </c>
      <c r="C44" s="117">
        <v>180</v>
      </c>
      <c r="D44" s="85">
        <v>0.06</v>
      </c>
      <c r="E44" s="85">
        <v>0.02</v>
      </c>
      <c r="F44" s="85">
        <v>9.99</v>
      </c>
      <c r="G44" s="85">
        <v>40</v>
      </c>
      <c r="H44" s="85">
        <v>0</v>
      </c>
      <c r="I44" s="87">
        <v>0.03</v>
      </c>
      <c r="J44" s="87">
        <v>0</v>
      </c>
      <c r="K44" s="87">
        <v>0</v>
      </c>
      <c r="L44" s="87">
        <v>10</v>
      </c>
      <c r="M44" s="87">
        <v>2.5</v>
      </c>
      <c r="N44" s="87">
        <v>1.3</v>
      </c>
      <c r="O44" s="87">
        <v>0.28000000000000003</v>
      </c>
    </row>
    <row r="45" spans="1:15" x14ac:dyDescent="0.25">
      <c r="A45" s="86" t="s">
        <v>143</v>
      </c>
      <c r="B45" s="89" t="s">
        <v>130</v>
      </c>
      <c r="C45" s="90">
        <v>30</v>
      </c>
      <c r="D45" s="91">
        <v>2.31</v>
      </c>
      <c r="E45" s="91">
        <v>0.54</v>
      </c>
      <c r="F45" s="91">
        <v>10.76</v>
      </c>
      <c r="G45" s="91">
        <v>55</v>
      </c>
      <c r="H45" s="92">
        <v>2.1999999999999999E-2</v>
      </c>
      <c r="I45" s="92">
        <v>0</v>
      </c>
      <c r="J45" s="92">
        <v>0</v>
      </c>
      <c r="K45" s="92">
        <v>0.34</v>
      </c>
      <c r="L45" s="92">
        <v>3.8</v>
      </c>
      <c r="M45" s="92">
        <v>13</v>
      </c>
      <c r="N45" s="92">
        <v>2.6</v>
      </c>
      <c r="O45" s="92">
        <v>0.24</v>
      </c>
    </row>
    <row r="46" spans="1:15" x14ac:dyDescent="0.25">
      <c r="A46" s="73"/>
      <c r="B46" s="83" t="s">
        <v>123</v>
      </c>
      <c r="C46" s="117">
        <f t="shared" ref="C46:O46" si="4">SUM(C43:C45)</f>
        <v>360</v>
      </c>
      <c r="D46" s="85">
        <f t="shared" si="4"/>
        <v>12.190000000000001</v>
      </c>
      <c r="E46" s="85">
        <f t="shared" si="4"/>
        <v>8.7899999999999991</v>
      </c>
      <c r="F46" s="85">
        <f t="shared" si="4"/>
        <v>37.199999999999996</v>
      </c>
      <c r="G46" s="85">
        <f t="shared" si="4"/>
        <v>274</v>
      </c>
      <c r="H46" s="85">
        <f t="shared" si="4"/>
        <v>2.1999999999999999E-2</v>
      </c>
      <c r="I46" s="87">
        <f t="shared" si="4"/>
        <v>0.03</v>
      </c>
      <c r="J46" s="87">
        <f t="shared" si="4"/>
        <v>0</v>
      </c>
      <c r="K46" s="87">
        <f t="shared" si="4"/>
        <v>0.34</v>
      </c>
      <c r="L46" s="87">
        <f t="shared" si="4"/>
        <v>66.239999999999995</v>
      </c>
      <c r="M46" s="87">
        <f t="shared" si="4"/>
        <v>139.82</v>
      </c>
      <c r="N46" s="87">
        <f t="shared" si="4"/>
        <v>35.79</v>
      </c>
      <c r="O46" s="87">
        <f t="shared" si="4"/>
        <v>1.6400000000000001</v>
      </c>
    </row>
    <row r="47" spans="1:15" x14ac:dyDescent="0.25">
      <c r="A47" s="73"/>
      <c r="B47" s="83" t="s">
        <v>33</v>
      </c>
      <c r="C47" s="118">
        <f t="shared" ref="C47:O47" si="5">C25+C28+C37+C41+C46</f>
        <v>1595</v>
      </c>
      <c r="D47" s="115">
        <f t="shared" si="5"/>
        <v>54.575999999999993</v>
      </c>
      <c r="E47" s="115">
        <f t="shared" si="5"/>
        <v>43.122999999999998</v>
      </c>
      <c r="F47" s="115">
        <f t="shared" si="5"/>
        <v>213.63599999999997</v>
      </c>
      <c r="G47" s="115">
        <f t="shared" si="5"/>
        <v>1463.12</v>
      </c>
      <c r="H47" s="116">
        <f t="shared" si="5"/>
        <v>0.58699999999999997</v>
      </c>
      <c r="I47" s="116">
        <f t="shared" si="5"/>
        <v>23.248999999999999</v>
      </c>
      <c r="J47" s="116">
        <f t="shared" si="5"/>
        <v>31.594999999999999</v>
      </c>
      <c r="K47" s="116">
        <f t="shared" si="5"/>
        <v>6.7119999999999997</v>
      </c>
      <c r="L47" s="116">
        <f t="shared" si="5"/>
        <v>512.73299999999995</v>
      </c>
      <c r="M47" s="116">
        <f t="shared" si="5"/>
        <v>731.27399999999989</v>
      </c>
      <c r="N47" s="116">
        <f t="shared" si="5"/>
        <v>194.42</v>
      </c>
      <c r="O47" s="116">
        <f t="shared" si="5"/>
        <v>11.544</v>
      </c>
    </row>
    <row r="48" spans="1:15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49" spans="1:15" x14ac:dyDescent="0.25">
      <c r="A49" s="146" t="s">
        <v>6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</row>
    <row r="50" spans="1:15" x14ac:dyDescent="0.25">
      <c r="A50" s="147" t="s">
        <v>34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</row>
    <row r="51" spans="1:15" x14ac:dyDescent="0.25">
      <c r="A51" s="148" t="s">
        <v>29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</row>
    <row r="52" spans="1:15" x14ac:dyDescent="0.25">
      <c r="A52" s="149" t="s">
        <v>15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</row>
    <row r="53" spans="1:15" ht="14.45" customHeight="1" x14ac:dyDescent="0.25">
      <c r="A53" s="157" t="s">
        <v>16</v>
      </c>
      <c r="B53" s="159" t="s">
        <v>17</v>
      </c>
      <c r="C53" s="154" t="s">
        <v>18</v>
      </c>
      <c r="D53" s="154" t="s">
        <v>19</v>
      </c>
      <c r="E53" s="154" t="s">
        <v>20</v>
      </c>
      <c r="F53" s="154" t="s">
        <v>21</v>
      </c>
      <c r="G53" s="154" t="s">
        <v>22</v>
      </c>
      <c r="H53" s="154" t="s">
        <v>23</v>
      </c>
      <c r="I53" s="154"/>
      <c r="J53" s="154"/>
      <c r="K53" s="154"/>
      <c r="L53" s="154" t="s">
        <v>24</v>
      </c>
      <c r="M53" s="154"/>
      <c r="N53" s="154"/>
      <c r="O53" s="154"/>
    </row>
    <row r="54" spans="1:15" x14ac:dyDescent="0.25">
      <c r="A54" s="158"/>
      <c r="B54" s="159"/>
      <c r="C54" s="154"/>
      <c r="D54" s="154"/>
      <c r="E54" s="154"/>
      <c r="F54" s="154"/>
      <c r="G54" s="154"/>
      <c r="H54" s="82" t="s">
        <v>25</v>
      </c>
      <c r="I54" s="82" t="s">
        <v>26</v>
      </c>
      <c r="J54" s="82" t="s">
        <v>10</v>
      </c>
      <c r="K54" s="82" t="s">
        <v>11</v>
      </c>
      <c r="L54" s="82" t="s">
        <v>12</v>
      </c>
      <c r="M54" s="82" t="s">
        <v>27</v>
      </c>
      <c r="N54" s="82" t="s">
        <v>13</v>
      </c>
      <c r="O54" s="82" t="s">
        <v>14</v>
      </c>
    </row>
    <row r="55" spans="1:15" ht="38.25" x14ac:dyDescent="0.25">
      <c r="A55" s="77">
        <v>182</v>
      </c>
      <c r="B55" s="19" t="s">
        <v>144</v>
      </c>
      <c r="C55" s="20">
        <v>155</v>
      </c>
      <c r="D55" s="124">
        <v>4.05</v>
      </c>
      <c r="E55" s="124">
        <v>5.69</v>
      </c>
      <c r="F55" s="124">
        <v>20.36</v>
      </c>
      <c r="G55" s="124">
        <v>149</v>
      </c>
      <c r="H55" s="125">
        <v>0.11</v>
      </c>
      <c r="I55" s="125">
        <v>0</v>
      </c>
      <c r="J55" s="125">
        <v>0.02</v>
      </c>
      <c r="K55" s="125">
        <v>0.57999999999999996</v>
      </c>
      <c r="L55" s="125">
        <v>18.899999999999999</v>
      </c>
      <c r="M55" s="125">
        <v>108.7</v>
      </c>
      <c r="N55" s="125">
        <v>42.1</v>
      </c>
      <c r="O55" s="125">
        <v>1.1599999999999999</v>
      </c>
    </row>
    <row r="56" spans="1:15" x14ac:dyDescent="0.25">
      <c r="A56" s="23">
        <v>7</v>
      </c>
      <c r="B56" s="19" t="s">
        <v>125</v>
      </c>
      <c r="C56" s="126">
        <v>10</v>
      </c>
      <c r="D56" s="33">
        <v>2.3199999999999998</v>
      </c>
      <c r="E56" s="33">
        <v>2.95</v>
      </c>
      <c r="F56" s="33">
        <v>0</v>
      </c>
      <c r="G56" s="33">
        <v>36</v>
      </c>
      <c r="H56" s="33">
        <v>3.0000000000000001E-3</v>
      </c>
      <c r="I56" s="33">
        <v>0.7</v>
      </c>
      <c r="J56" s="33">
        <v>2.5999999999999999E-2</v>
      </c>
      <c r="K56" s="33">
        <v>5.0000000000000001E-3</v>
      </c>
      <c r="L56" s="33">
        <v>88</v>
      </c>
      <c r="M56" s="33">
        <v>50</v>
      </c>
      <c r="N56" s="33">
        <v>3.5</v>
      </c>
      <c r="O56" s="33">
        <v>0.1</v>
      </c>
    </row>
    <row r="57" spans="1:15" x14ac:dyDescent="0.25">
      <c r="A57" s="126" t="s">
        <v>143</v>
      </c>
      <c r="B57" s="127" t="s">
        <v>130</v>
      </c>
      <c r="C57" s="128">
        <v>20</v>
      </c>
      <c r="D57" s="129">
        <v>1.8518518518518517E-2</v>
      </c>
      <c r="E57" s="129">
        <v>0.36</v>
      </c>
      <c r="F57" s="129">
        <v>0.41176470588235292</v>
      </c>
      <c r="G57" s="129">
        <v>0.53731343283582089</v>
      </c>
      <c r="H57" s="130">
        <v>7.0000000000000001E-3</v>
      </c>
      <c r="I57" s="130">
        <v>0</v>
      </c>
      <c r="J57" s="130">
        <v>0</v>
      </c>
      <c r="K57" s="130">
        <v>0.22700000000000001</v>
      </c>
      <c r="L57" s="130">
        <v>2.5329999999999999</v>
      </c>
      <c r="M57" s="130">
        <v>8.6669999999999998</v>
      </c>
      <c r="N57" s="130">
        <v>1.7330000000000001</v>
      </c>
      <c r="O57" s="130">
        <v>0.16</v>
      </c>
    </row>
    <row r="58" spans="1:15" x14ac:dyDescent="0.25">
      <c r="A58" s="35" t="s">
        <v>141</v>
      </c>
      <c r="B58" s="131" t="s">
        <v>142</v>
      </c>
      <c r="C58" s="132">
        <v>180</v>
      </c>
      <c r="D58" s="103">
        <v>0.06</v>
      </c>
      <c r="E58" s="103">
        <v>0.02</v>
      </c>
      <c r="F58" s="103">
        <v>9.99</v>
      </c>
      <c r="G58" s="103">
        <v>40</v>
      </c>
      <c r="H58" s="103">
        <v>0</v>
      </c>
      <c r="I58" s="133">
        <v>0.03</v>
      </c>
      <c r="J58" s="133">
        <v>0</v>
      </c>
      <c r="K58" s="133">
        <v>0</v>
      </c>
      <c r="L58" s="133">
        <v>10</v>
      </c>
      <c r="M58" s="133">
        <v>2.5</v>
      </c>
      <c r="N58" s="133">
        <v>1.3</v>
      </c>
      <c r="O58" s="133">
        <v>0.28000000000000003</v>
      </c>
    </row>
    <row r="59" spans="1:15" x14ac:dyDescent="0.25">
      <c r="A59" s="35"/>
      <c r="B59" s="134" t="s">
        <v>119</v>
      </c>
      <c r="C59" s="39">
        <f t="shared" ref="C59:O59" si="6">SUM(C55:C58)</f>
        <v>365</v>
      </c>
      <c r="D59" s="21">
        <f t="shared" si="6"/>
        <v>6.448518518518517</v>
      </c>
      <c r="E59" s="21">
        <f t="shared" si="6"/>
        <v>9.02</v>
      </c>
      <c r="F59" s="21">
        <f t="shared" si="6"/>
        <v>30.761764705882349</v>
      </c>
      <c r="G59" s="21">
        <f t="shared" si="6"/>
        <v>225.53731343283582</v>
      </c>
      <c r="H59" s="22">
        <f t="shared" si="6"/>
        <v>0.12000000000000001</v>
      </c>
      <c r="I59" s="22">
        <f t="shared" si="6"/>
        <v>0.73</v>
      </c>
      <c r="J59" s="22">
        <f t="shared" si="6"/>
        <v>4.5999999999999999E-2</v>
      </c>
      <c r="K59" s="22">
        <f t="shared" si="6"/>
        <v>0.81199999999999994</v>
      </c>
      <c r="L59" s="22">
        <f t="shared" si="6"/>
        <v>119.43300000000001</v>
      </c>
      <c r="M59" s="22">
        <f t="shared" si="6"/>
        <v>169.86699999999999</v>
      </c>
      <c r="N59" s="22">
        <f t="shared" si="6"/>
        <v>48.632999999999996</v>
      </c>
      <c r="O59" s="22">
        <f t="shared" si="6"/>
        <v>1.7</v>
      </c>
    </row>
    <row r="60" spans="1:15" x14ac:dyDescent="0.25">
      <c r="A60" s="160" t="s">
        <v>28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</row>
    <row r="61" spans="1:15" x14ac:dyDescent="0.25">
      <c r="A61" s="126">
        <v>418</v>
      </c>
      <c r="B61" s="135" t="s">
        <v>145</v>
      </c>
      <c r="C61" s="126">
        <v>180</v>
      </c>
      <c r="D61" s="103">
        <v>0.9</v>
      </c>
      <c r="E61" s="103">
        <v>0</v>
      </c>
      <c r="F61" s="103">
        <v>18.18</v>
      </c>
      <c r="G61" s="103">
        <v>76</v>
      </c>
      <c r="H61" s="133">
        <v>0.02</v>
      </c>
      <c r="I61" s="133">
        <v>3.6</v>
      </c>
      <c r="J61" s="133">
        <v>0</v>
      </c>
      <c r="K61" s="133">
        <v>0.18</v>
      </c>
      <c r="L61" s="133">
        <v>12.6</v>
      </c>
      <c r="M61" s="133">
        <v>12.6</v>
      </c>
      <c r="N61" s="133">
        <v>7.2</v>
      </c>
      <c r="O61" s="133">
        <v>2.52</v>
      </c>
    </row>
    <row r="62" spans="1:15" x14ac:dyDescent="0.25">
      <c r="A62" s="126"/>
      <c r="B62" s="136" t="s">
        <v>120</v>
      </c>
      <c r="C62" s="126">
        <f t="shared" ref="C62:O62" si="7">SUM(C61:C61)</f>
        <v>180</v>
      </c>
      <c r="D62" s="103">
        <f t="shared" si="7"/>
        <v>0.9</v>
      </c>
      <c r="E62" s="103">
        <f t="shared" si="7"/>
        <v>0</v>
      </c>
      <c r="F62" s="103">
        <f t="shared" si="7"/>
        <v>18.18</v>
      </c>
      <c r="G62" s="103">
        <f t="shared" si="7"/>
        <v>76</v>
      </c>
      <c r="H62" s="133">
        <f t="shared" si="7"/>
        <v>0.02</v>
      </c>
      <c r="I62" s="133">
        <f t="shared" si="7"/>
        <v>3.6</v>
      </c>
      <c r="J62" s="133">
        <f t="shared" si="7"/>
        <v>0</v>
      </c>
      <c r="K62" s="133">
        <f t="shared" si="7"/>
        <v>0.18</v>
      </c>
      <c r="L62" s="133">
        <f t="shared" si="7"/>
        <v>12.6</v>
      </c>
      <c r="M62" s="133">
        <f t="shared" si="7"/>
        <v>12.6</v>
      </c>
      <c r="N62" s="133">
        <f t="shared" si="7"/>
        <v>7.2</v>
      </c>
      <c r="O62" s="133">
        <f t="shared" si="7"/>
        <v>2.52</v>
      </c>
    </row>
    <row r="63" spans="1:15" x14ac:dyDescent="0.25">
      <c r="A63" s="155" t="s">
        <v>30</v>
      </c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</row>
    <row r="64" spans="1:15" ht="14.45" customHeight="1" x14ac:dyDescent="0.25">
      <c r="A64" s="157" t="s">
        <v>16</v>
      </c>
      <c r="B64" s="159" t="s">
        <v>17</v>
      </c>
      <c r="C64" s="154" t="s">
        <v>18</v>
      </c>
      <c r="D64" s="154" t="s">
        <v>19</v>
      </c>
      <c r="E64" s="154" t="s">
        <v>20</v>
      </c>
      <c r="F64" s="154" t="s">
        <v>21</v>
      </c>
      <c r="G64" s="154" t="s">
        <v>22</v>
      </c>
      <c r="H64" s="154" t="s">
        <v>23</v>
      </c>
      <c r="I64" s="154"/>
      <c r="J64" s="154"/>
      <c r="K64" s="154"/>
      <c r="L64" s="154" t="s">
        <v>24</v>
      </c>
      <c r="M64" s="154"/>
      <c r="N64" s="154"/>
      <c r="O64" s="154"/>
    </row>
    <row r="65" spans="1:15" x14ac:dyDescent="0.25">
      <c r="A65" s="158"/>
      <c r="B65" s="159"/>
      <c r="C65" s="154"/>
      <c r="D65" s="154"/>
      <c r="E65" s="154"/>
      <c r="F65" s="154"/>
      <c r="G65" s="154"/>
      <c r="H65" s="82" t="s">
        <v>25</v>
      </c>
      <c r="I65" s="82" t="s">
        <v>26</v>
      </c>
      <c r="J65" s="82" t="s">
        <v>10</v>
      </c>
      <c r="K65" s="82" t="s">
        <v>11</v>
      </c>
      <c r="L65" s="82" t="s">
        <v>12</v>
      </c>
      <c r="M65" s="82" t="s">
        <v>27</v>
      </c>
      <c r="N65" s="82" t="s">
        <v>13</v>
      </c>
      <c r="O65" s="82" t="s">
        <v>14</v>
      </c>
    </row>
    <row r="66" spans="1:15" x14ac:dyDescent="0.25">
      <c r="A66" s="5">
        <v>34</v>
      </c>
      <c r="B66" s="6" t="s">
        <v>151</v>
      </c>
      <c r="C66" s="13">
        <v>30</v>
      </c>
      <c r="D66" s="7">
        <v>0.43</v>
      </c>
      <c r="E66" s="7">
        <v>1.83</v>
      </c>
      <c r="F66" s="7">
        <v>2.5099999999999998</v>
      </c>
      <c r="G66" s="7">
        <v>27.27</v>
      </c>
      <c r="H66" s="16">
        <v>6.0000000000000001E-3</v>
      </c>
      <c r="I66" s="16">
        <v>2.85</v>
      </c>
      <c r="J66" s="16">
        <v>0</v>
      </c>
      <c r="K66" s="16">
        <v>0.82099999999999995</v>
      </c>
      <c r="L66" s="16">
        <v>10.545</v>
      </c>
      <c r="M66" s="16">
        <v>12.291</v>
      </c>
      <c r="N66" s="16">
        <v>6.27</v>
      </c>
      <c r="O66" s="16">
        <v>3.9E-2</v>
      </c>
    </row>
    <row r="67" spans="1:15" ht="25.5" x14ac:dyDescent="0.25">
      <c r="A67" s="5">
        <v>63</v>
      </c>
      <c r="B67" s="42" t="s">
        <v>146</v>
      </c>
      <c r="C67" s="14">
        <v>205</v>
      </c>
      <c r="D67" s="9">
        <v>2.25</v>
      </c>
      <c r="E67" s="9">
        <v>4.68</v>
      </c>
      <c r="F67" s="9">
        <v>9.9600000000000009</v>
      </c>
      <c r="G67" s="9">
        <v>88.1</v>
      </c>
      <c r="H67" s="16">
        <v>0.4</v>
      </c>
      <c r="I67" s="16">
        <v>6.43</v>
      </c>
      <c r="J67" s="16">
        <v>5.4999999999999997E-3</v>
      </c>
      <c r="K67" s="16">
        <v>1.931</v>
      </c>
      <c r="L67" s="16">
        <v>39.9</v>
      </c>
      <c r="M67" s="16">
        <v>0.61</v>
      </c>
      <c r="N67" s="16">
        <v>21.45</v>
      </c>
      <c r="O67" s="16">
        <v>0.96399999999999997</v>
      </c>
    </row>
    <row r="68" spans="1:15" ht="28.5" customHeight="1" x14ac:dyDescent="0.25">
      <c r="A68" s="5">
        <v>308</v>
      </c>
      <c r="B68" s="42" t="s">
        <v>148</v>
      </c>
      <c r="C68" s="13">
        <v>130</v>
      </c>
      <c r="D68" s="7">
        <v>9.86</v>
      </c>
      <c r="E68" s="7">
        <v>7.72</v>
      </c>
      <c r="F68" s="7">
        <v>20.88</v>
      </c>
      <c r="G68" s="7">
        <v>192.56</v>
      </c>
      <c r="H68" s="16">
        <v>0.13800000000000001</v>
      </c>
      <c r="I68" s="16">
        <v>3.0880000000000001</v>
      </c>
      <c r="J68" s="16">
        <v>2.3E-2</v>
      </c>
      <c r="K68" s="16">
        <v>1.105</v>
      </c>
      <c r="L68" s="16">
        <v>20.149999999999999</v>
      </c>
      <c r="M68" s="16">
        <v>138.69399999999999</v>
      </c>
      <c r="N68" s="16">
        <v>36.725000000000001</v>
      </c>
      <c r="O68" s="16">
        <v>1.4790000000000001</v>
      </c>
    </row>
    <row r="69" spans="1:15" x14ac:dyDescent="0.25">
      <c r="A69" s="30">
        <v>390</v>
      </c>
      <c r="B69" s="43" t="s">
        <v>152</v>
      </c>
      <c r="C69" s="31">
        <v>180</v>
      </c>
      <c r="D69" s="32">
        <v>0.14000000000000001</v>
      </c>
      <c r="E69" s="32">
        <v>0.14000000000000001</v>
      </c>
      <c r="F69" s="32">
        <v>21.492000000000001</v>
      </c>
      <c r="G69" s="32">
        <v>87.84</v>
      </c>
      <c r="H69" s="33">
        <v>8.9999999999999993E-3</v>
      </c>
      <c r="I69" s="33">
        <v>1.548</v>
      </c>
      <c r="J69" s="33">
        <v>0</v>
      </c>
      <c r="K69" s="33">
        <v>7.1999999999999995E-2</v>
      </c>
      <c r="L69" s="33">
        <v>13.032</v>
      </c>
      <c r="M69" s="33">
        <v>3.96</v>
      </c>
      <c r="N69" s="33">
        <v>3.24</v>
      </c>
      <c r="O69" s="33">
        <v>0.84599999999999997</v>
      </c>
    </row>
    <row r="70" spans="1:15" ht="38.25" x14ac:dyDescent="0.25">
      <c r="A70" s="5" t="s">
        <v>129</v>
      </c>
      <c r="B70" s="42" t="s">
        <v>136</v>
      </c>
      <c r="C70" s="102">
        <v>30</v>
      </c>
      <c r="D70" s="103">
        <v>3.6</v>
      </c>
      <c r="E70" s="103">
        <v>0.39</v>
      </c>
      <c r="F70" s="103">
        <v>16.649999999999999</v>
      </c>
      <c r="G70" s="103">
        <v>77.25</v>
      </c>
      <c r="H70" s="104">
        <v>4.7E-2</v>
      </c>
      <c r="I70" s="104">
        <v>0</v>
      </c>
      <c r="J70" s="104">
        <v>0</v>
      </c>
      <c r="K70" s="104">
        <v>0</v>
      </c>
      <c r="L70" s="104">
        <v>8.19</v>
      </c>
      <c r="M70" s="104">
        <v>26.145</v>
      </c>
      <c r="N70" s="104">
        <v>11.025</v>
      </c>
      <c r="O70" s="104">
        <v>0.503</v>
      </c>
    </row>
    <row r="71" spans="1:15" x14ac:dyDescent="0.25">
      <c r="A71" s="45"/>
      <c r="B71" s="84" t="s">
        <v>121</v>
      </c>
      <c r="C71" s="34">
        <f t="shared" ref="C71:O71" si="8">SUM(C66:C70)</f>
        <v>575</v>
      </c>
      <c r="D71" s="32">
        <f t="shared" si="8"/>
        <v>16.28</v>
      </c>
      <c r="E71" s="32">
        <f t="shared" si="8"/>
        <v>14.760000000000002</v>
      </c>
      <c r="F71" s="32">
        <f t="shared" si="8"/>
        <v>71.49199999999999</v>
      </c>
      <c r="G71" s="32">
        <f t="shared" si="8"/>
        <v>473.02</v>
      </c>
      <c r="H71" s="33">
        <f t="shared" si="8"/>
        <v>0.60000000000000009</v>
      </c>
      <c r="I71" s="33">
        <f t="shared" si="8"/>
        <v>13.915999999999999</v>
      </c>
      <c r="J71" s="33">
        <f t="shared" si="8"/>
        <v>2.8499999999999998E-2</v>
      </c>
      <c r="K71" s="33">
        <f t="shared" si="8"/>
        <v>3.9289999999999998</v>
      </c>
      <c r="L71" s="33">
        <f t="shared" si="8"/>
        <v>91.816999999999993</v>
      </c>
      <c r="M71" s="33">
        <f t="shared" si="8"/>
        <v>181.70000000000002</v>
      </c>
      <c r="N71" s="33">
        <f t="shared" si="8"/>
        <v>78.709999999999994</v>
      </c>
      <c r="O71" s="33">
        <f t="shared" si="8"/>
        <v>3.8310000000000004</v>
      </c>
    </row>
    <row r="72" spans="1:15" x14ac:dyDescent="0.25">
      <c r="A72" s="155" t="s">
        <v>31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</row>
    <row r="73" spans="1:15" x14ac:dyDescent="0.25">
      <c r="A73" s="86">
        <v>420</v>
      </c>
      <c r="B73" s="73" t="s">
        <v>154</v>
      </c>
      <c r="C73" s="86">
        <v>150</v>
      </c>
      <c r="D73" s="85">
        <v>5.22</v>
      </c>
      <c r="E73" s="85">
        <v>3.75</v>
      </c>
      <c r="F73" s="85">
        <v>6.3</v>
      </c>
      <c r="G73" s="85">
        <v>76</v>
      </c>
      <c r="H73" s="87">
        <v>0.03</v>
      </c>
      <c r="I73" s="87">
        <v>0.54</v>
      </c>
      <c r="J73" s="87">
        <v>0.03</v>
      </c>
      <c r="K73" s="87">
        <v>0</v>
      </c>
      <c r="L73" s="87">
        <v>223.2</v>
      </c>
      <c r="M73" s="87">
        <v>138</v>
      </c>
      <c r="N73" s="87">
        <v>21</v>
      </c>
      <c r="O73" s="87">
        <v>0.18</v>
      </c>
    </row>
    <row r="74" spans="1:15" x14ac:dyDescent="0.25">
      <c r="A74" s="86" t="s">
        <v>129</v>
      </c>
      <c r="B74" s="73" t="s">
        <v>153</v>
      </c>
      <c r="C74" s="86">
        <v>30</v>
      </c>
      <c r="D74" s="85">
        <v>1.9</v>
      </c>
      <c r="E74" s="86">
        <v>5.4</v>
      </c>
      <c r="F74" s="86">
        <v>19.8</v>
      </c>
      <c r="G74" s="86">
        <v>135</v>
      </c>
      <c r="H74" s="87">
        <v>0.08</v>
      </c>
      <c r="I74" s="87">
        <v>0.15</v>
      </c>
      <c r="J74" s="86">
        <v>2E-3</v>
      </c>
      <c r="K74" s="86">
        <v>7.8E-2</v>
      </c>
      <c r="L74" s="86">
        <v>11.1</v>
      </c>
      <c r="M74" s="86">
        <v>41.4</v>
      </c>
      <c r="N74" s="86">
        <v>9.9</v>
      </c>
      <c r="O74" s="86">
        <v>0.77400000000000002</v>
      </c>
    </row>
    <row r="75" spans="1:15" x14ac:dyDescent="0.25">
      <c r="A75" s="73"/>
      <c r="B75" s="83" t="s">
        <v>122</v>
      </c>
      <c r="C75" s="86">
        <f t="shared" ref="C75:O75" si="9">SUM(C73:C74)</f>
        <v>180</v>
      </c>
      <c r="D75" s="85">
        <f t="shared" si="9"/>
        <v>7.1199999999999992</v>
      </c>
      <c r="E75" s="85">
        <f t="shared" si="9"/>
        <v>9.15</v>
      </c>
      <c r="F75" s="85">
        <f t="shared" si="9"/>
        <v>26.1</v>
      </c>
      <c r="G75" s="85">
        <f t="shared" si="9"/>
        <v>211</v>
      </c>
      <c r="H75" s="87">
        <f t="shared" si="9"/>
        <v>0.11</v>
      </c>
      <c r="I75" s="87">
        <f t="shared" si="9"/>
        <v>0.69000000000000006</v>
      </c>
      <c r="J75" s="87">
        <f t="shared" si="9"/>
        <v>3.2000000000000001E-2</v>
      </c>
      <c r="K75" s="87">
        <f t="shared" si="9"/>
        <v>7.8E-2</v>
      </c>
      <c r="L75" s="87">
        <f t="shared" si="9"/>
        <v>234.29999999999998</v>
      </c>
      <c r="M75" s="87">
        <f t="shared" si="9"/>
        <v>179.4</v>
      </c>
      <c r="N75" s="87">
        <f t="shared" si="9"/>
        <v>30.9</v>
      </c>
      <c r="O75" s="87">
        <f t="shared" si="9"/>
        <v>0.95399999999999996</v>
      </c>
    </row>
    <row r="76" spans="1:15" x14ac:dyDescent="0.25">
      <c r="A76" s="155" t="s">
        <v>32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</row>
    <row r="77" spans="1:15" ht="25.5" x14ac:dyDescent="0.25">
      <c r="A77" s="86">
        <v>272</v>
      </c>
      <c r="B77" s="111" t="s">
        <v>155</v>
      </c>
      <c r="C77" s="86">
        <v>55</v>
      </c>
      <c r="D77" s="85">
        <v>6.78</v>
      </c>
      <c r="E77" s="85">
        <v>5.74</v>
      </c>
      <c r="F77" s="85">
        <v>5.34</v>
      </c>
      <c r="G77" s="85">
        <v>100.5</v>
      </c>
      <c r="H77" s="87">
        <v>0.05</v>
      </c>
      <c r="I77" s="87">
        <v>2.4E-2</v>
      </c>
      <c r="J77" s="87">
        <v>0.04</v>
      </c>
      <c r="K77" s="87">
        <v>0.57999999999999996</v>
      </c>
      <c r="L77" s="87">
        <v>27.367000000000001</v>
      </c>
      <c r="M77" s="87">
        <v>106.667</v>
      </c>
      <c r="N77" s="87">
        <v>19.832999999999998</v>
      </c>
      <c r="O77" s="87">
        <v>0.73499999999999999</v>
      </c>
    </row>
    <row r="78" spans="1:15" x14ac:dyDescent="0.25">
      <c r="A78" s="117">
        <v>339</v>
      </c>
      <c r="B78" s="73" t="s">
        <v>156</v>
      </c>
      <c r="C78" s="86">
        <v>100</v>
      </c>
      <c r="D78" s="115">
        <v>2.0430000000000001</v>
      </c>
      <c r="E78" s="115">
        <v>3.2</v>
      </c>
      <c r="F78" s="115">
        <v>13.625999999999999</v>
      </c>
      <c r="G78" s="115">
        <v>91.5</v>
      </c>
      <c r="H78" s="116">
        <v>9.2999999999999999E-2</v>
      </c>
      <c r="I78" s="116">
        <v>12.106999999999999</v>
      </c>
      <c r="J78" s="116">
        <v>0.17</v>
      </c>
      <c r="K78" s="116">
        <v>0.121</v>
      </c>
      <c r="L78" s="116">
        <v>24.65</v>
      </c>
      <c r="M78" s="116">
        <v>57.73</v>
      </c>
      <c r="N78" s="116">
        <v>18.5</v>
      </c>
      <c r="O78" s="116">
        <v>0.67300000000000004</v>
      </c>
    </row>
    <row r="79" spans="1:15" ht="25.5" x14ac:dyDescent="0.25">
      <c r="A79" s="77" t="s">
        <v>126</v>
      </c>
      <c r="B79" s="19" t="s">
        <v>127</v>
      </c>
      <c r="C79" s="20">
        <v>180</v>
      </c>
      <c r="D79" s="85">
        <v>0.12</v>
      </c>
      <c r="E79" s="85">
        <v>0.02</v>
      </c>
      <c r="F79" s="85">
        <v>10.199999999999999</v>
      </c>
      <c r="G79" s="85">
        <v>41</v>
      </c>
      <c r="H79" s="87">
        <v>0</v>
      </c>
      <c r="I79" s="87">
        <v>2.83</v>
      </c>
      <c r="J79" s="87">
        <v>0</v>
      </c>
      <c r="K79" s="87">
        <v>0.01</v>
      </c>
      <c r="L79" s="87">
        <v>12.8</v>
      </c>
      <c r="M79" s="87">
        <v>4</v>
      </c>
      <c r="N79" s="87">
        <v>2.2000000000000002</v>
      </c>
      <c r="O79" s="87">
        <v>0.32</v>
      </c>
    </row>
    <row r="80" spans="1:15" x14ac:dyDescent="0.25">
      <c r="A80" s="86" t="s">
        <v>143</v>
      </c>
      <c r="B80" s="89" t="s">
        <v>130</v>
      </c>
      <c r="C80" s="90">
        <v>30</v>
      </c>
      <c r="D80" s="91">
        <v>2.31</v>
      </c>
      <c r="E80" s="91">
        <v>0.54</v>
      </c>
      <c r="F80" s="91">
        <v>10.76</v>
      </c>
      <c r="G80" s="91">
        <v>55</v>
      </c>
      <c r="H80" s="92">
        <v>2.1999999999999999E-2</v>
      </c>
      <c r="I80" s="92">
        <v>0</v>
      </c>
      <c r="J80" s="92">
        <v>0</v>
      </c>
      <c r="K80" s="92">
        <v>0.34</v>
      </c>
      <c r="L80" s="92">
        <v>3.8</v>
      </c>
      <c r="M80" s="92">
        <v>13</v>
      </c>
      <c r="N80" s="92">
        <v>2.6</v>
      </c>
      <c r="O80" s="92">
        <v>0.24</v>
      </c>
    </row>
    <row r="81" spans="1:15" x14ac:dyDescent="0.25">
      <c r="A81" s="73"/>
      <c r="B81" s="83" t="s">
        <v>123</v>
      </c>
      <c r="C81" s="86">
        <f t="shared" ref="C81:O81" si="10">SUM(C77:C80)</f>
        <v>365</v>
      </c>
      <c r="D81" s="115">
        <f t="shared" si="10"/>
        <v>11.253</v>
      </c>
      <c r="E81" s="115">
        <f t="shared" si="10"/>
        <v>9.5</v>
      </c>
      <c r="F81" s="115">
        <f t="shared" si="10"/>
        <v>39.926000000000002</v>
      </c>
      <c r="G81" s="115">
        <f t="shared" si="10"/>
        <v>288</v>
      </c>
      <c r="H81" s="116">
        <f t="shared" si="10"/>
        <v>0.16500000000000001</v>
      </c>
      <c r="I81" s="116">
        <f t="shared" si="10"/>
        <v>14.960999999999999</v>
      </c>
      <c r="J81" s="116">
        <f t="shared" si="10"/>
        <v>0.21000000000000002</v>
      </c>
      <c r="K81" s="116">
        <f t="shared" si="10"/>
        <v>1.0509999999999999</v>
      </c>
      <c r="L81" s="116">
        <f t="shared" si="10"/>
        <v>68.61699999999999</v>
      </c>
      <c r="M81" s="116">
        <f t="shared" si="10"/>
        <v>181.39699999999999</v>
      </c>
      <c r="N81" s="116">
        <f t="shared" si="10"/>
        <v>43.133000000000003</v>
      </c>
      <c r="O81" s="116">
        <f t="shared" si="10"/>
        <v>1.968</v>
      </c>
    </row>
    <row r="82" spans="1:15" x14ac:dyDescent="0.25">
      <c r="A82" s="73"/>
      <c r="B82" s="83" t="s">
        <v>33</v>
      </c>
      <c r="C82" s="114">
        <f t="shared" ref="C82:O82" si="11">C59+C62+C71+C75+C81</f>
        <v>1665</v>
      </c>
      <c r="D82" s="115">
        <f t="shared" si="11"/>
        <v>42.001518518518516</v>
      </c>
      <c r="E82" s="115">
        <f t="shared" si="11"/>
        <v>42.43</v>
      </c>
      <c r="F82" s="115">
        <f t="shared" si="11"/>
        <v>186.45976470588232</v>
      </c>
      <c r="G82" s="115">
        <f t="shared" si="11"/>
        <v>1273.5573134328358</v>
      </c>
      <c r="H82" s="116">
        <f t="shared" si="11"/>
        <v>1.0150000000000001</v>
      </c>
      <c r="I82" s="116">
        <f t="shared" si="11"/>
        <v>33.896999999999998</v>
      </c>
      <c r="J82" s="116">
        <f t="shared" si="11"/>
        <v>0.3165</v>
      </c>
      <c r="K82" s="116">
        <f t="shared" si="11"/>
        <v>6.05</v>
      </c>
      <c r="L82" s="116">
        <f t="shared" si="11"/>
        <v>526.76699999999994</v>
      </c>
      <c r="M82" s="116">
        <f t="shared" si="11"/>
        <v>724.96399999999994</v>
      </c>
      <c r="N82" s="116">
        <f t="shared" si="11"/>
        <v>208.57600000000002</v>
      </c>
      <c r="O82" s="116">
        <f t="shared" si="11"/>
        <v>10.973000000000001</v>
      </c>
    </row>
    <row r="84" spans="1:15" x14ac:dyDescent="0.25">
      <c r="A84" s="146" t="s">
        <v>6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</row>
    <row r="85" spans="1:15" x14ac:dyDescent="0.25">
      <c r="A85" s="147" t="s">
        <v>35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</row>
    <row r="86" spans="1:15" x14ac:dyDescent="0.25">
      <c r="A86" s="148" t="s">
        <v>29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</row>
    <row r="87" spans="1:15" x14ac:dyDescent="0.25">
      <c r="A87" s="149" t="s">
        <v>15</v>
      </c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</row>
    <row r="88" spans="1:15" ht="14.45" customHeight="1" x14ac:dyDescent="0.25">
      <c r="A88" s="157" t="s">
        <v>16</v>
      </c>
      <c r="B88" s="159" t="s">
        <v>17</v>
      </c>
      <c r="C88" s="154" t="s">
        <v>18</v>
      </c>
      <c r="D88" s="154" t="s">
        <v>19</v>
      </c>
      <c r="E88" s="154" t="s">
        <v>20</v>
      </c>
      <c r="F88" s="154" t="s">
        <v>21</v>
      </c>
      <c r="G88" s="154" t="s">
        <v>22</v>
      </c>
      <c r="H88" s="154" t="s">
        <v>23</v>
      </c>
      <c r="I88" s="154"/>
      <c r="J88" s="154"/>
      <c r="K88" s="154"/>
      <c r="L88" s="154" t="s">
        <v>24</v>
      </c>
      <c r="M88" s="154"/>
      <c r="N88" s="154"/>
      <c r="O88" s="154"/>
    </row>
    <row r="89" spans="1:15" x14ac:dyDescent="0.25">
      <c r="A89" s="158"/>
      <c r="B89" s="159"/>
      <c r="C89" s="154"/>
      <c r="D89" s="154"/>
      <c r="E89" s="154"/>
      <c r="F89" s="154"/>
      <c r="G89" s="154"/>
      <c r="H89" s="82" t="s">
        <v>25</v>
      </c>
      <c r="I89" s="82" t="s">
        <v>26</v>
      </c>
      <c r="J89" s="82" t="s">
        <v>10</v>
      </c>
      <c r="K89" s="82" t="s">
        <v>11</v>
      </c>
      <c r="L89" s="82" t="s">
        <v>12</v>
      </c>
      <c r="M89" s="82" t="s">
        <v>27</v>
      </c>
      <c r="N89" s="82" t="s">
        <v>13</v>
      </c>
      <c r="O89" s="82" t="s">
        <v>14</v>
      </c>
    </row>
    <row r="90" spans="1:15" ht="31.5" customHeight="1" x14ac:dyDescent="0.25">
      <c r="A90" s="18">
        <v>182</v>
      </c>
      <c r="B90" s="19" t="s">
        <v>157</v>
      </c>
      <c r="C90" s="20">
        <v>155</v>
      </c>
      <c r="D90" s="21">
        <v>4.08</v>
      </c>
      <c r="E90" s="21">
        <v>5.28</v>
      </c>
      <c r="F90" s="21">
        <v>25.05</v>
      </c>
      <c r="G90" s="21">
        <v>200</v>
      </c>
      <c r="H90" s="22">
        <v>0.15</v>
      </c>
      <c r="I90" s="22">
        <v>0</v>
      </c>
      <c r="J90" s="22">
        <v>0.02</v>
      </c>
      <c r="K90" s="22">
        <v>24</v>
      </c>
      <c r="L90" s="22">
        <v>15.5</v>
      </c>
      <c r="M90" s="22">
        <v>115.9</v>
      </c>
      <c r="N90" s="22">
        <v>40.700000000000003</v>
      </c>
      <c r="O90" s="22">
        <v>1.34</v>
      </c>
    </row>
    <row r="91" spans="1:15" ht="25.5" x14ac:dyDescent="0.25">
      <c r="A91" s="77" t="s">
        <v>126</v>
      </c>
      <c r="B91" s="19" t="s">
        <v>127</v>
      </c>
      <c r="C91" s="20">
        <v>180</v>
      </c>
      <c r="D91" s="85">
        <v>0.12</v>
      </c>
      <c r="E91" s="85">
        <v>0.02</v>
      </c>
      <c r="F91" s="85">
        <v>10.199999999999999</v>
      </c>
      <c r="G91" s="85">
        <v>41</v>
      </c>
      <c r="H91" s="87">
        <v>0</v>
      </c>
      <c r="I91" s="87">
        <v>2.83</v>
      </c>
      <c r="J91" s="87">
        <v>0</v>
      </c>
      <c r="K91" s="87">
        <v>0.01</v>
      </c>
      <c r="L91" s="87">
        <v>12.8</v>
      </c>
      <c r="M91" s="87">
        <v>4</v>
      </c>
      <c r="N91" s="87">
        <v>2.2000000000000002</v>
      </c>
      <c r="O91" s="87">
        <v>0.32</v>
      </c>
    </row>
    <row r="92" spans="1:15" ht="25.5" x14ac:dyDescent="0.25">
      <c r="A92" s="23">
        <v>1</v>
      </c>
      <c r="B92" s="26" t="s">
        <v>158</v>
      </c>
      <c r="C92" s="27">
        <v>35</v>
      </c>
      <c r="D92" s="91">
        <v>2.35</v>
      </c>
      <c r="E92" s="91">
        <v>4.165</v>
      </c>
      <c r="F92" s="91">
        <v>10.76</v>
      </c>
      <c r="G92" s="91">
        <v>88</v>
      </c>
      <c r="H92" s="92">
        <v>2.1999999999999999E-2</v>
      </c>
      <c r="I92" s="92">
        <v>0</v>
      </c>
      <c r="J92" s="92">
        <v>0.02</v>
      </c>
      <c r="K92" s="92">
        <v>0.39500000000000002</v>
      </c>
      <c r="L92" s="92">
        <v>5</v>
      </c>
      <c r="M92" s="92">
        <v>14.5</v>
      </c>
      <c r="N92" s="92">
        <v>2.6</v>
      </c>
      <c r="O92" s="92">
        <v>0.25</v>
      </c>
    </row>
    <row r="93" spans="1:15" x14ac:dyDescent="0.25">
      <c r="A93" s="35"/>
      <c r="B93" s="81" t="s">
        <v>119</v>
      </c>
      <c r="C93" s="39">
        <f t="shared" ref="C93:O93" si="12">SUM(C90:C92)</f>
        <v>370</v>
      </c>
      <c r="D93" s="21">
        <f t="shared" si="12"/>
        <v>6.5500000000000007</v>
      </c>
      <c r="E93" s="21">
        <f t="shared" si="12"/>
        <v>9.4649999999999999</v>
      </c>
      <c r="F93" s="21">
        <f t="shared" si="12"/>
        <v>46.01</v>
      </c>
      <c r="G93" s="21">
        <f t="shared" si="12"/>
        <v>329</v>
      </c>
      <c r="H93" s="22">
        <f t="shared" si="12"/>
        <v>0.17199999999999999</v>
      </c>
      <c r="I93" s="22">
        <f t="shared" si="12"/>
        <v>2.83</v>
      </c>
      <c r="J93" s="22">
        <f t="shared" si="12"/>
        <v>0.04</v>
      </c>
      <c r="K93" s="22">
        <f t="shared" si="12"/>
        <v>24.405000000000001</v>
      </c>
      <c r="L93" s="22">
        <f t="shared" si="12"/>
        <v>33.299999999999997</v>
      </c>
      <c r="M93" s="22">
        <f t="shared" si="12"/>
        <v>134.4</v>
      </c>
      <c r="N93" s="22">
        <f t="shared" si="12"/>
        <v>45.500000000000007</v>
      </c>
      <c r="O93" s="22">
        <f t="shared" si="12"/>
        <v>1.9100000000000001</v>
      </c>
    </row>
    <row r="94" spans="1:15" x14ac:dyDescent="0.25">
      <c r="A94" s="156" t="s">
        <v>28</v>
      </c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</row>
    <row r="95" spans="1:15" x14ac:dyDescent="0.25">
      <c r="A95" s="86">
        <v>386</v>
      </c>
      <c r="B95" s="123" t="s">
        <v>228</v>
      </c>
      <c r="C95" s="117">
        <v>50</v>
      </c>
      <c r="D95" s="112">
        <v>0.2</v>
      </c>
      <c r="E95" s="112">
        <v>0.15</v>
      </c>
      <c r="F95" s="112">
        <v>5.15</v>
      </c>
      <c r="G95" s="112">
        <v>23</v>
      </c>
      <c r="H95" s="113">
        <v>1.4999999999999999E-2</v>
      </c>
      <c r="I95" s="113">
        <v>2.5</v>
      </c>
      <c r="J95" s="113">
        <v>0</v>
      </c>
      <c r="K95" s="113">
        <v>0.2</v>
      </c>
      <c r="L95" s="113">
        <v>9.5</v>
      </c>
      <c r="M95" s="113">
        <v>8</v>
      </c>
      <c r="N95" s="113">
        <v>6</v>
      </c>
      <c r="O95" s="113">
        <v>1.1499999999999999</v>
      </c>
    </row>
    <row r="96" spans="1:15" x14ac:dyDescent="0.25">
      <c r="A96" s="73"/>
      <c r="B96" s="83" t="s">
        <v>120</v>
      </c>
      <c r="C96" s="117">
        <f t="shared" ref="C96:O96" si="13">SUM(C95:C95)</f>
        <v>50</v>
      </c>
      <c r="D96" s="112">
        <f t="shared" si="13"/>
        <v>0.2</v>
      </c>
      <c r="E96" s="112">
        <f t="shared" si="13"/>
        <v>0.15</v>
      </c>
      <c r="F96" s="112">
        <f t="shared" si="13"/>
        <v>5.15</v>
      </c>
      <c r="G96" s="112">
        <f t="shared" si="13"/>
        <v>23</v>
      </c>
      <c r="H96" s="113">
        <f t="shared" si="13"/>
        <v>1.4999999999999999E-2</v>
      </c>
      <c r="I96" s="113">
        <f t="shared" si="13"/>
        <v>2.5</v>
      </c>
      <c r="J96" s="113">
        <f t="shared" si="13"/>
        <v>0</v>
      </c>
      <c r="K96" s="113">
        <f t="shared" si="13"/>
        <v>0.2</v>
      </c>
      <c r="L96" s="113">
        <f t="shared" si="13"/>
        <v>9.5</v>
      </c>
      <c r="M96" s="113">
        <f t="shared" si="13"/>
        <v>8</v>
      </c>
      <c r="N96" s="113">
        <f t="shared" si="13"/>
        <v>6</v>
      </c>
      <c r="O96" s="113">
        <f t="shared" si="13"/>
        <v>1.1499999999999999</v>
      </c>
    </row>
    <row r="97" spans="1:15" x14ac:dyDescent="0.25">
      <c r="A97" s="155" t="s">
        <v>30</v>
      </c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</row>
    <row r="98" spans="1:15" ht="14.45" customHeight="1" x14ac:dyDescent="0.25">
      <c r="A98" s="157" t="s">
        <v>16</v>
      </c>
      <c r="B98" s="159" t="s">
        <v>17</v>
      </c>
      <c r="C98" s="154" t="s">
        <v>18</v>
      </c>
      <c r="D98" s="154" t="s">
        <v>19</v>
      </c>
      <c r="E98" s="154" t="s">
        <v>20</v>
      </c>
      <c r="F98" s="154" t="s">
        <v>21</v>
      </c>
      <c r="G98" s="154" t="s">
        <v>22</v>
      </c>
      <c r="H98" s="154" t="s">
        <v>23</v>
      </c>
      <c r="I98" s="154"/>
      <c r="J98" s="154"/>
      <c r="K98" s="154"/>
      <c r="L98" s="154" t="s">
        <v>24</v>
      </c>
      <c r="M98" s="154"/>
      <c r="N98" s="154"/>
      <c r="O98" s="154"/>
    </row>
    <row r="99" spans="1:15" x14ac:dyDescent="0.25">
      <c r="A99" s="158"/>
      <c r="B99" s="159"/>
      <c r="C99" s="154"/>
      <c r="D99" s="154"/>
      <c r="E99" s="154"/>
      <c r="F99" s="154"/>
      <c r="G99" s="154"/>
      <c r="H99" s="82" t="s">
        <v>25</v>
      </c>
      <c r="I99" s="82" t="s">
        <v>26</v>
      </c>
      <c r="J99" s="82" t="s">
        <v>10</v>
      </c>
      <c r="K99" s="82" t="s">
        <v>11</v>
      </c>
      <c r="L99" s="82" t="s">
        <v>12</v>
      </c>
      <c r="M99" s="82" t="s">
        <v>27</v>
      </c>
      <c r="N99" s="82" t="s">
        <v>13</v>
      </c>
      <c r="O99" s="82" t="s">
        <v>14</v>
      </c>
    </row>
    <row r="100" spans="1:15" ht="25.5" x14ac:dyDescent="0.25">
      <c r="A100" s="5">
        <v>15</v>
      </c>
      <c r="B100" s="6" t="s">
        <v>159</v>
      </c>
      <c r="C100" s="13">
        <v>30</v>
      </c>
      <c r="D100" s="7">
        <v>0.29499999999999998</v>
      </c>
      <c r="E100" s="7">
        <v>1.85</v>
      </c>
      <c r="F100" s="7">
        <v>1.1200000000000001</v>
      </c>
      <c r="G100" s="7">
        <v>22.26</v>
      </c>
      <c r="H100" s="16">
        <v>1.4E-2</v>
      </c>
      <c r="I100" s="16">
        <v>5.0279999999999996</v>
      </c>
      <c r="J100" s="16">
        <v>0</v>
      </c>
      <c r="K100" s="16">
        <v>0.91100000000000003</v>
      </c>
      <c r="L100" s="16">
        <v>5.5979999999999999</v>
      </c>
      <c r="M100" s="16">
        <v>10.382999999999999</v>
      </c>
      <c r="N100" s="16">
        <v>4.8780000000000001</v>
      </c>
      <c r="O100" s="16">
        <v>0.223</v>
      </c>
    </row>
    <row r="101" spans="1:15" ht="25.5" x14ac:dyDescent="0.25">
      <c r="A101" s="8">
        <v>88</v>
      </c>
      <c r="B101" s="6" t="s">
        <v>160</v>
      </c>
      <c r="C101" s="14">
        <v>200</v>
      </c>
      <c r="D101" s="9">
        <v>2.15</v>
      </c>
      <c r="E101" s="9">
        <v>2.27</v>
      </c>
      <c r="F101" s="9">
        <v>13.7</v>
      </c>
      <c r="G101" s="9">
        <v>83.8</v>
      </c>
      <c r="H101" s="16">
        <v>9</v>
      </c>
      <c r="I101" s="16">
        <v>6.6</v>
      </c>
      <c r="J101" s="16">
        <v>0</v>
      </c>
      <c r="K101" s="16">
        <v>1.1319999999999999</v>
      </c>
      <c r="L101" s="16">
        <v>19.68</v>
      </c>
      <c r="M101" s="16">
        <v>53.32</v>
      </c>
      <c r="N101" s="16">
        <v>21.6</v>
      </c>
      <c r="O101" s="16">
        <v>0.86599999999999999</v>
      </c>
    </row>
    <row r="102" spans="1:15" x14ac:dyDescent="0.25">
      <c r="A102" s="8">
        <v>322</v>
      </c>
      <c r="B102" s="10" t="s">
        <v>161</v>
      </c>
      <c r="C102" s="15">
        <v>60</v>
      </c>
      <c r="D102" s="7">
        <v>9.1999999999999993</v>
      </c>
      <c r="E102" s="7">
        <v>8.2899999999999991</v>
      </c>
      <c r="F102" s="7">
        <v>9.33</v>
      </c>
      <c r="G102" s="7">
        <v>149</v>
      </c>
      <c r="H102" s="16">
        <v>0.06</v>
      </c>
      <c r="I102" s="16">
        <v>0.44</v>
      </c>
      <c r="J102" s="17">
        <v>2.3E-2</v>
      </c>
      <c r="K102" s="17">
        <v>0.41</v>
      </c>
      <c r="L102" s="17">
        <v>10.5</v>
      </c>
      <c r="M102" s="17">
        <v>80.3</v>
      </c>
      <c r="N102" s="17">
        <v>14</v>
      </c>
      <c r="O102" s="17">
        <v>0.95</v>
      </c>
    </row>
    <row r="103" spans="1:15" x14ac:dyDescent="0.25">
      <c r="A103" s="5">
        <v>148</v>
      </c>
      <c r="B103" s="42" t="s">
        <v>162</v>
      </c>
      <c r="C103" s="13">
        <v>150</v>
      </c>
      <c r="D103" s="86">
        <v>1.77</v>
      </c>
      <c r="E103" s="86">
        <v>5.48</v>
      </c>
      <c r="F103" s="86">
        <v>11.26</v>
      </c>
      <c r="G103" s="86">
        <v>100.5</v>
      </c>
      <c r="H103" s="86">
        <v>0.06</v>
      </c>
      <c r="I103" s="86">
        <v>8.2949999999999999</v>
      </c>
      <c r="J103" s="16">
        <v>0</v>
      </c>
      <c r="K103" s="16">
        <v>2.843</v>
      </c>
      <c r="L103" s="16">
        <v>25.2</v>
      </c>
      <c r="M103" s="16">
        <v>51.6</v>
      </c>
      <c r="N103" s="16">
        <v>23.4</v>
      </c>
      <c r="O103" s="16">
        <v>0.76500000000000001</v>
      </c>
    </row>
    <row r="104" spans="1:15" ht="25.5" x14ac:dyDescent="0.25">
      <c r="A104" s="30" t="s">
        <v>163</v>
      </c>
      <c r="B104" s="43" t="s">
        <v>164</v>
      </c>
      <c r="C104" s="31">
        <v>180</v>
      </c>
      <c r="D104" s="21">
        <v>0</v>
      </c>
      <c r="E104" s="21">
        <v>0</v>
      </c>
      <c r="F104" s="21">
        <v>17.46</v>
      </c>
      <c r="G104" s="21">
        <v>72</v>
      </c>
      <c r="H104" s="22">
        <v>0.27</v>
      </c>
      <c r="I104" s="22">
        <v>18</v>
      </c>
      <c r="J104" s="22">
        <v>0.108</v>
      </c>
      <c r="K104" s="22">
        <v>2.1059999999999999</v>
      </c>
      <c r="L104" s="22">
        <v>0</v>
      </c>
      <c r="M104" s="22">
        <v>0</v>
      </c>
      <c r="N104" s="22">
        <v>0</v>
      </c>
      <c r="O104" s="22">
        <v>0</v>
      </c>
    </row>
    <row r="105" spans="1:15" ht="38.25" x14ac:dyDescent="0.25">
      <c r="A105" s="5" t="s">
        <v>129</v>
      </c>
      <c r="B105" s="42" t="s">
        <v>136</v>
      </c>
      <c r="C105" s="102">
        <v>30</v>
      </c>
      <c r="D105" s="103">
        <v>3.6</v>
      </c>
      <c r="E105" s="103">
        <v>0.39</v>
      </c>
      <c r="F105" s="103">
        <v>16.649999999999999</v>
      </c>
      <c r="G105" s="103">
        <v>77.25</v>
      </c>
      <c r="H105" s="104">
        <v>4.7E-2</v>
      </c>
      <c r="I105" s="104">
        <v>0</v>
      </c>
      <c r="J105" s="104">
        <v>0</v>
      </c>
      <c r="K105" s="104">
        <v>0</v>
      </c>
      <c r="L105" s="104">
        <v>8.19</v>
      </c>
      <c r="M105" s="104">
        <v>26.145</v>
      </c>
      <c r="N105" s="104">
        <v>11.025</v>
      </c>
      <c r="O105" s="104">
        <v>0.503</v>
      </c>
    </row>
    <row r="106" spans="1:15" x14ac:dyDescent="0.25">
      <c r="A106" s="45"/>
      <c r="B106" s="84" t="s">
        <v>121</v>
      </c>
      <c r="C106" s="34">
        <f t="shared" ref="C106:O106" si="14">SUM(C100:C105)</f>
        <v>650</v>
      </c>
      <c r="D106" s="32">
        <f t="shared" si="14"/>
        <v>17.015000000000001</v>
      </c>
      <c r="E106" s="32">
        <f t="shared" si="14"/>
        <v>18.28</v>
      </c>
      <c r="F106" s="32">
        <f t="shared" si="14"/>
        <v>69.52</v>
      </c>
      <c r="G106" s="32">
        <f t="shared" si="14"/>
        <v>504.81</v>
      </c>
      <c r="H106" s="33">
        <f t="shared" si="14"/>
        <v>9.4510000000000005</v>
      </c>
      <c r="I106" s="33">
        <f t="shared" si="14"/>
        <v>38.363</v>
      </c>
      <c r="J106" s="33">
        <f t="shared" si="14"/>
        <v>0.13100000000000001</v>
      </c>
      <c r="K106" s="33">
        <f t="shared" si="14"/>
        <v>7.4020000000000001</v>
      </c>
      <c r="L106" s="33">
        <f t="shared" si="14"/>
        <v>69.167999999999992</v>
      </c>
      <c r="M106" s="33">
        <f t="shared" si="14"/>
        <v>221.74799999999999</v>
      </c>
      <c r="N106" s="33">
        <f t="shared" si="14"/>
        <v>74.903000000000006</v>
      </c>
      <c r="O106" s="33">
        <f t="shared" si="14"/>
        <v>3.3069999999999999</v>
      </c>
    </row>
    <row r="107" spans="1:15" x14ac:dyDescent="0.25">
      <c r="A107" s="155" t="s">
        <v>31</v>
      </c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</row>
    <row r="108" spans="1:15" ht="26.25" x14ac:dyDescent="0.25">
      <c r="A108" s="86">
        <v>396</v>
      </c>
      <c r="B108" s="74" t="s">
        <v>192</v>
      </c>
      <c r="C108" s="86">
        <v>180</v>
      </c>
      <c r="D108" s="85">
        <v>0.129</v>
      </c>
      <c r="E108" s="85">
        <v>3.5999999999999997E-2</v>
      </c>
      <c r="F108" s="85">
        <v>24.728000000000002</v>
      </c>
      <c r="G108" s="85">
        <v>99.72</v>
      </c>
      <c r="H108" s="87">
        <v>3.5999999999999997E-2</v>
      </c>
      <c r="I108" s="87">
        <v>1.647</v>
      </c>
      <c r="J108" s="87">
        <v>0</v>
      </c>
      <c r="K108" s="87">
        <v>5.3999999999999999E-2</v>
      </c>
      <c r="L108" s="87">
        <v>12.582000000000001</v>
      </c>
      <c r="M108" s="87">
        <v>8.1539999999999999</v>
      </c>
      <c r="N108" s="87">
        <v>3.7440000000000002</v>
      </c>
      <c r="O108" s="87">
        <v>0.124</v>
      </c>
    </row>
    <row r="109" spans="1:15" x14ac:dyDescent="0.25">
      <c r="A109" s="117" t="s">
        <v>129</v>
      </c>
      <c r="B109" s="73" t="s">
        <v>165</v>
      </c>
      <c r="C109" s="117">
        <v>20</v>
      </c>
      <c r="D109" s="108">
        <v>0.53</v>
      </c>
      <c r="E109" s="109">
        <v>0.67</v>
      </c>
      <c r="F109" s="109">
        <v>15.47</v>
      </c>
      <c r="G109" s="109">
        <v>70.13</v>
      </c>
      <c r="H109" s="110">
        <v>6.0000000000000001E-3</v>
      </c>
      <c r="I109" s="110">
        <v>0</v>
      </c>
      <c r="J109" s="110">
        <v>1E-3</v>
      </c>
      <c r="K109" s="110">
        <v>3.2</v>
      </c>
      <c r="L109" s="110">
        <v>7.2</v>
      </c>
      <c r="M109" s="110">
        <v>7.2</v>
      </c>
      <c r="N109" s="110">
        <v>2</v>
      </c>
      <c r="O109" s="110">
        <v>0.3</v>
      </c>
    </row>
    <row r="110" spans="1:15" x14ac:dyDescent="0.25">
      <c r="A110" s="73"/>
      <c r="B110" s="83" t="s">
        <v>122</v>
      </c>
      <c r="C110" s="117">
        <f t="shared" ref="C110:O110" si="15">SUM(C108:C109)</f>
        <v>200</v>
      </c>
      <c r="D110" s="115">
        <f t="shared" si="15"/>
        <v>0.65900000000000003</v>
      </c>
      <c r="E110" s="115">
        <f t="shared" si="15"/>
        <v>0.70600000000000007</v>
      </c>
      <c r="F110" s="115">
        <f t="shared" si="15"/>
        <v>40.198</v>
      </c>
      <c r="G110" s="115">
        <f t="shared" si="15"/>
        <v>169.85</v>
      </c>
      <c r="H110" s="116">
        <f t="shared" si="15"/>
        <v>4.1999999999999996E-2</v>
      </c>
      <c r="I110" s="116">
        <f t="shared" si="15"/>
        <v>1.647</v>
      </c>
      <c r="J110" s="116">
        <f t="shared" si="15"/>
        <v>1E-3</v>
      </c>
      <c r="K110" s="116">
        <f t="shared" si="15"/>
        <v>3.254</v>
      </c>
      <c r="L110" s="116">
        <f t="shared" si="15"/>
        <v>19.782</v>
      </c>
      <c r="M110" s="116">
        <f t="shared" si="15"/>
        <v>15.353999999999999</v>
      </c>
      <c r="N110" s="116">
        <f t="shared" si="15"/>
        <v>5.7439999999999998</v>
      </c>
      <c r="O110" s="116">
        <f t="shared" si="15"/>
        <v>0.42399999999999999</v>
      </c>
    </row>
    <row r="111" spans="1:15" x14ac:dyDescent="0.25">
      <c r="A111" s="155" t="s">
        <v>32</v>
      </c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</row>
    <row r="112" spans="1:15" ht="26.25" x14ac:dyDescent="0.25">
      <c r="A112" s="86" t="s">
        <v>166</v>
      </c>
      <c r="B112" s="74" t="s">
        <v>167</v>
      </c>
      <c r="C112" s="86">
        <v>110</v>
      </c>
      <c r="D112" s="85">
        <v>12.11</v>
      </c>
      <c r="E112" s="85">
        <v>8.61</v>
      </c>
      <c r="F112" s="85">
        <v>19.47</v>
      </c>
      <c r="G112" s="85">
        <v>203.2</v>
      </c>
      <c r="H112" s="85">
        <v>4.8000000000000001E-2</v>
      </c>
      <c r="I112" s="87">
        <v>0.16</v>
      </c>
      <c r="J112" s="87">
        <v>5.3999999999999999E-2</v>
      </c>
      <c r="K112" s="87">
        <v>0.38400000000000001</v>
      </c>
      <c r="L112" s="87">
        <v>104</v>
      </c>
      <c r="M112" s="87">
        <v>152.47999999999999</v>
      </c>
      <c r="N112" s="87">
        <v>18.239999999999998</v>
      </c>
      <c r="O112" s="87">
        <v>0.76800000000000002</v>
      </c>
    </row>
    <row r="113" spans="1:15" x14ac:dyDescent="0.25">
      <c r="A113" s="86" t="s">
        <v>141</v>
      </c>
      <c r="B113" s="74" t="s">
        <v>142</v>
      </c>
      <c r="C113" s="117">
        <v>180</v>
      </c>
      <c r="D113" s="85">
        <v>0.06</v>
      </c>
      <c r="E113" s="85">
        <v>0.02</v>
      </c>
      <c r="F113" s="85">
        <v>9.99</v>
      </c>
      <c r="G113" s="85">
        <v>40</v>
      </c>
      <c r="H113" s="85">
        <v>0</v>
      </c>
      <c r="I113" s="87">
        <v>0.03</v>
      </c>
      <c r="J113" s="87">
        <v>0</v>
      </c>
      <c r="K113" s="87">
        <v>0</v>
      </c>
      <c r="L113" s="87">
        <v>10</v>
      </c>
      <c r="M113" s="87">
        <v>2.5</v>
      </c>
      <c r="N113" s="87">
        <v>1.3</v>
      </c>
      <c r="O113" s="87">
        <v>0.28000000000000003</v>
      </c>
    </row>
    <row r="114" spans="1:15" x14ac:dyDescent="0.25">
      <c r="A114" s="73"/>
      <c r="B114" s="83" t="s">
        <v>123</v>
      </c>
      <c r="C114" s="117">
        <f t="shared" ref="C114:O114" si="16">SUM(C112:C113)</f>
        <v>290</v>
      </c>
      <c r="D114" s="115">
        <f t="shared" si="16"/>
        <v>12.17</v>
      </c>
      <c r="E114" s="115">
        <f t="shared" si="16"/>
        <v>8.629999999999999</v>
      </c>
      <c r="F114" s="115">
        <f t="shared" si="16"/>
        <v>29.46</v>
      </c>
      <c r="G114" s="115">
        <f t="shared" si="16"/>
        <v>243.2</v>
      </c>
      <c r="H114" s="115">
        <f t="shared" si="16"/>
        <v>4.8000000000000001E-2</v>
      </c>
      <c r="I114" s="116">
        <f t="shared" si="16"/>
        <v>0.19</v>
      </c>
      <c r="J114" s="116">
        <f t="shared" si="16"/>
        <v>5.3999999999999999E-2</v>
      </c>
      <c r="K114" s="116">
        <f t="shared" si="16"/>
        <v>0.38400000000000001</v>
      </c>
      <c r="L114" s="116">
        <f t="shared" si="16"/>
        <v>114</v>
      </c>
      <c r="M114" s="116">
        <f t="shared" si="16"/>
        <v>154.97999999999999</v>
      </c>
      <c r="N114" s="116">
        <f t="shared" si="16"/>
        <v>19.54</v>
      </c>
      <c r="O114" s="116">
        <f t="shared" si="16"/>
        <v>1.048</v>
      </c>
    </row>
    <row r="115" spans="1:15" x14ac:dyDescent="0.25">
      <c r="A115" s="73"/>
      <c r="B115" s="83" t="s">
        <v>33</v>
      </c>
      <c r="C115" s="118">
        <f t="shared" ref="C115:O115" si="17">C93+C96+C106+C110+C114</f>
        <v>1560</v>
      </c>
      <c r="D115" s="115">
        <f t="shared" si="17"/>
        <v>36.594000000000001</v>
      </c>
      <c r="E115" s="115">
        <f t="shared" si="17"/>
        <v>37.231000000000002</v>
      </c>
      <c r="F115" s="115">
        <f t="shared" si="17"/>
        <v>190.33799999999999</v>
      </c>
      <c r="G115" s="115">
        <f t="shared" si="17"/>
        <v>1269.8599999999999</v>
      </c>
      <c r="H115" s="115">
        <f t="shared" si="17"/>
        <v>9.7279999999999998</v>
      </c>
      <c r="I115" s="116">
        <f t="shared" si="17"/>
        <v>45.529999999999994</v>
      </c>
      <c r="J115" s="116">
        <f t="shared" si="17"/>
        <v>0.22600000000000001</v>
      </c>
      <c r="K115" s="116">
        <f t="shared" si="17"/>
        <v>35.644999999999996</v>
      </c>
      <c r="L115" s="116">
        <f t="shared" si="17"/>
        <v>245.75</v>
      </c>
      <c r="M115" s="116">
        <f t="shared" si="17"/>
        <v>534.48199999999997</v>
      </c>
      <c r="N115" s="116">
        <f t="shared" si="17"/>
        <v>151.68700000000001</v>
      </c>
      <c r="O115" s="116">
        <f t="shared" si="17"/>
        <v>7.8390000000000004</v>
      </c>
    </row>
    <row r="117" spans="1:15" x14ac:dyDescent="0.25">
      <c r="A117" s="146" t="s">
        <v>6</v>
      </c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</row>
    <row r="118" spans="1:15" x14ac:dyDescent="0.25">
      <c r="A118" s="147" t="s">
        <v>36</v>
      </c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</row>
    <row r="119" spans="1:15" x14ac:dyDescent="0.25">
      <c r="A119" s="148" t="s">
        <v>29</v>
      </c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</row>
    <row r="120" spans="1:15" x14ac:dyDescent="0.25">
      <c r="A120" s="149" t="s">
        <v>15</v>
      </c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</row>
    <row r="121" spans="1:15" ht="14.45" customHeight="1" x14ac:dyDescent="0.25">
      <c r="A121" s="157" t="s">
        <v>16</v>
      </c>
      <c r="B121" s="159" t="s">
        <v>17</v>
      </c>
      <c r="C121" s="154" t="s">
        <v>18</v>
      </c>
      <c r="D121" s="154" t="s">
        <v>19</v>
      </c>
      <c r="E121" s="154" t="s">
        <v>20</v>
      </c>
      <c r="F121" s="154" t="s">
        <v>21</v>
      </c>
      <c r="G121" s="154" t="s">
        <v>22</v>
      </c>
      <c r="H121" s="154" t="s">
        <v>23</v>
      </c>
      <c r="I121" s="154"/>
      <c r="J121" s="154"/>
      <c r="K121" s="154"/>
      <c r="L121" s="154" t="s">
        <v>24</v>
      </c>
      <c r="M121" s="154"/>
      <c r="N121" s="154"/>
      <c r="O121" s="154"/>
    </row>
    <row r="122" spans="1:15" x14ac:dyDescent="0.25">
      <c r="A122" s="158"/>
      <c r="B122" s="159"/>
      <c r="C122" s="154"/>
      <c r="D122" s="154"/>
      <c r="E122" s="154"/>
      <c r="F122" s="154"/>
      <c r="G122" s="154"/>
      <c r="H122" s="82" t="s">
        <v>25</v>
      </c>
      <c r="I122" s="82" t="s">
        <v>26</v>
      </c>
      <c r="J122" s="82" t="s">
        <v>10</v>
      </c>
      <c r="K122" s="82" t="s">
        <v>11</v>
      </c>
      <c r="L122" s="82" t="s">
        <v>12</v>
      </c>
      <c r="M122" s="82" t="s">
        <v>27</v>
      </c>
      <c r="N122" s="82" t="s">
        <v>13</v>
      </c>
      <c r="O122" s="82" t="s">
        <v>14</v>
      </c>
    </row>
    <row r="123" spans="1:15" ht="25.5" x14ac:dyDescent="0.25">
      <c r="A123" s="18">
        <v>101</v>
      </c>
      <c r="B123" s="19" t="s">
        <v>168</v>
      </c>
      <c r="C123" s="20">
        <v>150</v>
      </c>
      <c r="D123" s="21">
        <v>3.61</v>
      </c>
      <c r="E123" s="21">
        <v>3.81</v>
      </c>
      <c r="F123" s="21">
        <v>12.62</v>
      </c>
      <c r="G123" s="21">
        <v>99.3</v>
      </c>
      <c r="H123" s="22">
        <v>4.4999999999999998E-2</v>
      </c>
      <c r="I123" s="22">
        <v>0.13700000000000001</v>
      </c>
      <c r="J123" s="22">
        <v>22.95</v>
      </c>
      <c r="K123" s="22">
        <v>5.0999999999999997E-2</v>
      </c>
      <c r="L123" s="22">
        <v>119.12</v>
      </c>
      <c r="M123" s="22">
        <v>103.095</v>
      </c>
      <c r="N123" s="22">
        <v>17.295000000000002</v>
      </c>
      <c r="O123" s="22">
        <v>0.188</v>
      </c>
    </row>
    <row r="124" spans="1:15" x14ac:dyDescent="0.25">
      <c r="A124" s="23">
        <v>7</v>
      </c>
      <c r="B124" s="19" t="s">
        <v>213</v>
      </c>
      <c r="C124" s="126">
        <v>10</v>
      </c>
      <c r="D124" s="33">
        <v>2.3199999999999998</v>
      </c>
      <c r="E124" s="33">
        <v>2.95</v>
      </c>
      <c r="F124" s="33">
        <v>0</v>
      </c>
      <c r="G124" s="33">
        <v>36</v>
      </c>
      <c r="H124" s="33">
        <v>3.0000000000000001E-3</v>
      </c>
      <c r="I124" s="33">
        <v>0.7</v>
      </c>
      <c r="J124" s="33">
        <v>2.5999999999999999E-2</v>
      </c>
      <c r="K124" s="33">
        <v>5.0000000000000001E-3</v>
      </c>
      <c r="L124" s="33">
        <v>88</v>
      </c>
      <c r="M124" s="33">
        <v>50</v>
      </c>
      <c r="N124" s="33">
        <v>3.5</v>
      </c>
      <c r="O124" s="33">
        <v>0.1</v>
      </c>
    </row>
    <row r="125" spans="1:15" x14ac:dyDescent="0.25">
      <c r="A125" s="86" t="s">
        <v>143</v>
      </c>
      <c r="B125" s="89" t="s">
        <v>130</v>
      </c>
      <c r="C125" s="90">
        <v>30</v>
      </c>
      <c r="D125" s="91">
        <v>2.31</v>
      </c>
      <c r="E125" s="91">
        <v>0.54</v>
      </c>
      <c r="F125" s="91">
        <v>10.76</v>
      </c>
      <c r="G125" s="91">
        <v>55</v>
      </c>
      <c r="H125" s="92">
        <v>2.1999999999999999E-2</v>
      </c>
      <c r="I125" s="92">
        <v>0</v>
      </c>
      <c r="J125" s="92">
        <v>0</v>
      </c>
      <c r="K125" s="92">
        <v>0.34</v>
      </c>
      <c r="L125" s="92">
        <v>3.8</v>
      </c>
      <c r="M125" s="92">
        <v>13</v>
      </c>
      <c r="N125" s="92">
        <v>2.6</v>
      </c>
      <c r="O125" s="92">
        <v>0.24</v>
      </c>
    </row>
    <row r="126" spans="1:15" ht="25.5" x14ac:dyDescent="0.25">
      <c r="A126" s="77" t="s">
        <v>126</v>
      </c>
      <c r="B126" s="19" t="s">
        <v>127</v>
      </c>
      <c r="C126" s="20">
        <v>180</v>
      </c>
      <c r="D126" s="85">
        <v>0.12</v>
      </c>
      <c r="E126" s="85">
        <v>0.02</v>
      </c>
      <c r="F126" s="85">
        <v>10.199999999999999</v>
      </c>
      <c r="G126" s="85">
        <v>41</v>
      </c>
      <c r="H126" s="87">
        <v>0</v>
      </c>
      <c r="I126" s="87">
        <v>2.83</v>
      </c>
      <c r="J126" s="87">
        <v>0</v>
      </c>
      <c r="K126" s="87">
        <v>0.01</v>
      </c>
      <c r="L126" s="87">
        <v>12.8</v>
      </c>
      <c r="M126" s="87">
        <v>4</v>
      </c>
      <c r="N126" s="87">
        <v>2.2000000000000002</v>
      </c>
      <c r="O126" s="87">
        <v>0.32</v>
      </c>
    </row>
    <row r="127" spans="1:15" x14ac:dyDescent="0.25">
      <c r="A127" s="35"/>
      <c r="B127" s="81" t="s">
        <v>119</v>
      </c>
      <c r="C127" s="39">
        <f t="shared" ref="C127:O127" si="18">SUM(C123:C126)</f>
        <v>370</v>
      </c>
      <c r="D127" s="21">
        <f t="shared" si="18"/>
        <v>8.36</v>
      </c>
      <c r="E127" s="21">
        <f t="shared" si="18"/>
        <v>7.3199999999999994</v>
      </c>
      <c r="F127" s="21">
        <f t="shared" si="18"/>
        <v>33.58</v>
      </c>
      <c r="G127" s="21">
        <f t="shared" si="18"/>
        <v>231.3</v>
      </c>
      <c r="H127" s="22">
        <f t="shared" si="18"/>
        <v>7.0000000000000007E-2</v>
      </c>
      <c r="I127" s="22">
        <f t="shared" si="18"/>
        <v>3.6669999999999998</v>
      </c>
      <c r="J127" s="22">
        <f t="shared" si="18"/>
        <v>22.975999999999999</v>
      </c>
      <c r="K127" s="22">
        <f t="shared" si="18"/>
        <v>0.40600000000000003</v>
      </c>
      <c r="L127" s="22">
        <f t="shared" si="18"/>
        <v>223.72000000000003</v>
      </c>
      <c r="M127" s="22">
        <f t="shared" si="18"/>
        <v>170.095</v>
      </c>
      <c r="N127" s="22">
        <f t="shared" si="18"/>
        <v>25.595000000000002</v>
      </c>
      <c r="O127" s="22">
        <f t="shared" si="18"/>
        <v>0.84800000000000009</v>
      </c>
    </row>
    <row r="128" spans="1:15" x14ac:dyDescent="0.25">
      <c r="A128" s="156" t="s">
        <v>28</v>
      </c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</row>
    <row r="129" spans="1:15" x14ac:dyDescent="0.25">
      <c r="A129" s="86">
        <v>386</v>
      </c>
      <c r="B129" s="73" t="s">
        <v>131</v>
      </c>
      <c r="C129" s="94">
        <v>100</v>
      </c>
      <c r="D129" s="7">
        <v>0.4</v>
      </c>
      <c r="E129" s="7">
        <v>0.4</v>
      </c>
      <c r="F129" s="7">
        <v>9.8000000000000007</v>
      </c>
      <c r="G129" s="7">
        <v>47</v>
      </c>
      <c r="H129" s="16">
        <v>0.03</v>
      </c>
      <c r="I129" s="16">
        <v>10</v>
      </c>
      <c r="J129" s="16">
        <v>0</v>
      </c>
      <c r="K129" s="16">
        <v>0.2</v>
      </c>
      <c r="L129" s="16">
        <v>16</v>
      </c>
      <c r="M129" s="16">
        <v>11</v>
      </c>
      <c r="N129" s="16">
        <v>9</v>
      </c>
      <c r="O129" s="16">
        <v>2.2000000000000002</v>
      </c>
    </row>
    <row r="130" spans="1:15" x14ac:dyDescent="0.25">
      <c r="A130" s="117"/>
      <c r="B130" s="83" t="s">
        <v>120</v>
      </c>
      <c r="C130" s="86">
        <f t="shared" ref="C130:O130" si="19">SUM(C129:C129)</f>
        <v>100</v>
      </c>
      <c r="D130" s="115">
        <f t="shared" si="19"/>
        <v>0.4</v>
      </c>
      <c r="E130" s="115">
        <f t="shared" si="19"/>
        <v>0.4</v>
      </c>
      <c r="F130" s="115">
        <f t="shared" si="19"/>
        <v>9.8000000000000007</v>
      </c>
      <c r="G130" s="115">
        <f t="shared" si="19"/>
        <v>47</v>
      </c>
      <c r="H130" s="116">
        <f t="shared" si="19"/>
        <v>0.03</v>
      </c>
      <c r="I130" s="116">
        <f t="shared" si="19"/>
        <v>10</v>
      </c>
      <c r="J130" s="116">
        <f t="shared" si="19"/>
        <v>0</v>
      </c>
      <c r="K130" s="116">
        <f t="shared" si="19"/>
        <v>0.2</v>
      </c>
      <c r="L130" s="116">
        <f t="shared" si="19"/>
        <v>16</v>
      </c>
      <c r="M130" s="116">
        <f t="shared" si="19"/>
        <v>11</v>
      </c>
      <c r="N130" s="116">
        <f t="shared" si="19"/>
        <v>9</v>
      </c>
      <c r="O130" s="116">
        <f t="shared" si="19"/>
        <v>2.2000000000000002</v>
      </c>
    </row>
    <row r="131" spans="1:15" x14ac:dyDescent="0.25">
      <c r="A131" s="155" t="s">
        <v>30</v>
      </c>
      <c r="B131" s="156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</row>
    <row r="132" spans="1:15" ht="14.45" customHeight="1" x14ac:dyDescent="0.25">
      <c r="A132" s="157" t="s">
        <v>16</v>
      </c>
      <c r="B132" s="159" t="s">
        <v>17</v>
      </c>
      <c r="C132" s="154" t="s">
        <v>18</v>
      </c>
      <c r="D132" s="154" t="s">
        <v>19</v>
      </c>
      <c r="E132" s="154" t="s">
        <v>20</v>
      </c>
      <c r="F132" s="154" t="s">
        <v>21</v>
      </c>
      <c r="G132" s="154" t="s">
        <v>22</v>
      </c>
      <c r="H132" s="154" t="s">
        <v>23</v>
      </c>
      <c r="I132" s="154"/>
      <c r="J132" s="154"/>
      <c r="K132" s="154"/>
      <c r="L132" s="154" t="s">
        <v>24</v>
      </c>
      <c r="M132" s="154"/>
      <c r="N132" s="154"/>
      <c r="O132" s="154"/>
    </row>
    <row r="133" spans="1:15" x14ac:dyDescent="0.25">
      <c r="A133" s="158"/>
      <c r="B133" s="159"/>
      <c r="C133" s="154"/>
      <c r="D133" s="154"/>
      <c r="E133" s="154"/>
      <c r="F133" s="154"/>
      <c r="G133" s="154"/>
      <c r="H133" s="82" t="s">
        <v>25</v>
      </c>
      <c r="I133" s="82" t="s">
        <v>26</v>
      </c>
      <c r="J133" s="82" t="s">
        <v>10</v>
      </c>
      <c r="K133" s="82" t="s">
        <v>11</v>
      </c>
      <c r="L133" s="82" t="s">
        <v>12</v>
      </c>
      <c r="M133" s="82" t="s">
        <v>27</v>
      </c>
      <c r="N133" s="82" t="s">
        <v>13</v>
      </c>
      <c r="O133" s="82" t="s">
        <v>14</v>
      </c>
    </row>
    <row r="134" spans="1:15" x14ac:dyDescent="0.25">
      <c r="A134" s="5">
        <v>14</v>
      </c>
      <c r="B134" s="6" t="s">
        <v>169</v>
      </c>
      <c r="C134" s="13">
        <v>30</v>
      </c>
      <c r="D134" s="7">
        <v>0.33</v>
      </c>
      <c r="E134" s="7">
        <v>1.85</v>
      </c>
      <c r="F134" s="7">
        <v>1.042</v>
      </c>
      <c r="G134" s="7">
        <v>22.11</v>
      </c>
      <c r="H134" s="16">
        <v>1.4E-2</v>
      </c>
      <c r="I134" s="16">
        <v>7.47</v>
      </c>
      <c r="J134" s="16">
        <v>0</v>
      </c>
      <c r="K134" s="16">
        <v>1.012</v>
      </c>
      <c r="L134" s="16">
        <v>9.9239999999999995</v>
      </c>
      <c r="M134" s="16">
        <v>7.4459999999999997</v>
      </c>
      <c r="N134" s="16">
        <v>5.3369999999999997</v>
      </c>
      <c r="O134" s="16">
        <v>0.26300000000000001</v>
      </c>
    </row>
    <row r="135" spans="1:15" ht="40.9" customHeight="1" x14ac:dyDescent="0.25">
      <c r="A135" s="8">
        <v>73</v>
      </c>
      <c r="B135" s="6" t="s">
        <v>170</v>
      </c>
      <c r="C135" s="14">
        <v>205</v>
      </c>
      <c r="D135" s="9">
        <v>1.54</v>
      </c>
      <c r="E135" s="9">
        <v>4.66</v>
      </c>
      <c r="F135" s="9">
        <v>6.79</v>
      </c>
      <c r="G135" s="9">
        <v>67.8</v>
      </c>
      <c r="H135" s="16">
        <v>4.5999999999999999E-2</v>
      </c>
      <c r="I135" s="16">
        <v>14.772</v>
      </c>
      <c r="J135" s="16">
        <v>5.4999999999999997E-3</v>
      </c>
      <c r="K135" s="16">
        <v>1.907</v>
      </c>
      <c r="L135" s="16">
        <v>39.06</v>
      </c>
      <c r="M135" s="16">
        <v>41.15</v>
      </c>
      <c r="N135" s="16">
        <v>18.25</v>
      </c>
      <c r="O135" s="16">
        <v>0.64600000000000002</v>
      </c>
    </row>
    <row r="136" spans="1:15" ht="25.5" x14ac:dyDescent="0.25">
      <c r="A136" s="8" t="s">
        <v>171</v>
      </c>
      <c r="B136" s="10" t="s">
        <v>172</v>
      </c>
      <c r="C136" s="15">
        <v>70</v>
      </c>
      <c r="D136" s="11">
        <v>7.89</v>
      </c>
      <c r="E136" s="11">
        <v>4.95</v>
      </c>
      <c r="F136" s="11">
        <v>12.36</v>
      </c>
      <c r="G136" s="11">
        <v>129.5</v>
      </c>
      <c r="H136" s="17">
        <v>7.0000000000000007E-2</v>
      </c>
      <c r="I136" s="17">
        <v>10.162000000000001</v>
      </c>
      <c r="J136" s="17">
        <v>1.7999999999999999E-2</v>
      </c>
      <c r="K136" s="17">
        <v>1.762</v>
      </c>
      <c r="L136" s="17">
        <v>85.516999999999996</v>
      </c>
      <c r="M136" s="17">
        <v>130.9</v>
      </c>
      <c r="N136" s="17">
        <v>121.217</v>
      </c>
      <c r="O136" s="17">
        <v>1.085</v>
      </c>
    </row>
    <row r="137" spans="1:15" x14ac:dyDescent="0.25">
      <c r="A137" s="117">
        <v>339</v>
      </c>
      <c r="B137" s="73" t="s">
        <v>156</v>
      </c>
      <c r="C137" s="86">
        <v>100</v>
      </c>
      <c r="D137" s="115">
        <v>2.0430000000000001</v>
      </c>
      <c r="E137" s="115">
        <v>3.2</v>
      </c>
      <c r="F137" s="115">
        <v>13.625999999999999</v>
      </c>
      <c r="G137" s="115">
        <v>91.5</v>
      </c>
      <c r="H137" s="116">
        <v>9.2999999999999999E-2</v>
      </c>
      <c r="I137" s="116">
        <v>12.106999999999999</v>
      </c>
      <c r="J137" s="116">
        <v>0.17</v>
      </c>
      <c r="K137" s="116">
        <v>0.121</v>
      </c>
      <c r="L137" s="116">
        <v>24.65</v>
      </c>
      <c r="M137" s="116">
        <v>57.73</v>
      </c>
      <c r="N137" s="116">
        <v>18.5</v>
      </c>
      <c r="O137" s="116">
        <v>0.67300000000000004</v>
      </c>
    </row>
    <row r="138" spans="1:15" ht="25.5" x14ac:dyDescent="0.25">
      <c r="A138" s="8">
        <v>394</v>
      </c>
      <c r="B138" s="10" t="s">
        <v>211</v>
      </c>
      <c r="C138" s="15">
        <v>180</v>
      </c>
      <c r="D138" s="11">
        <v>0.39600000000000002</v>
      </c>
      <c r="E138" s="11">
        <v>1.7999999999999999E-2</v>
      </c>
      <c r="F138" s="11">
        <v>24.991</v>
      </c>
      <c r="G138" s="11">
        <v>101.7</v>
      </c>
      <c r="H138" s="17">
        <v>2E-3</v>
      </c>
      <c r="I138" s="17">
        <v>0.36</v>
      </c>
      <c r="J138" s="17">
        <v>0</v>
      </c>
      <c r="K138" s="17">
        <v>0.18</v>
      </c>
      <c r="L138" s="17">
        <v>28.638000000000002</v>
      </c>
      <c r="M138" s="17">
        <v>13.86</v>
      </c>
      <c r="N138" s="17">
        <v>5.4</v>
      </c>
      <c r="O138" s="17">
        <v>1.123</v>
      </c>
    </row>
    <row r="139" spans="1:15" ht="38.25" x14ac:dyDescent="0.25">
      <c r="A139" s="5" t="s">
        <v>129</v>
      </c>
      <c r="B139" s="42" t="s">
        <v>136</v>
      </c>
      <c r="C139" s="102">
        <v>30</v>
      </c>
      <c r="D139" s="103">
        <v>3.6</v>
      </c>
      <c r="E139" s="103">
        <v>0.39</v>
      </c>
      <c r="F139" s="103">
        <v>16.649999999999999</v>
      </c>
      <c r="G139" s="103">
        <v>77.25</v>
      </c>
      <c r="H139" s="104">
        <v>4.7E-2</v>
      </c>
      <c r="I139" s="104">
        <v>0</v>
      </c>
      <c r="J139" s="104">
        <v>0</v>
      </c>
      <c r="K139" s="104">
        <v>0</v>
      </c>
      <c r="L139" s="104">
        <v>8.19</v>
      </c>
      <c r="M139" s="104">
        <v>26.145</v>
      </c>
      <c r="N139" s="104">
        <v>11.025</v>
      </c>
      <c r="O139" s="104">
        <v>0.503</v>
      </c>
    </row>
    <row r="140" spans="1:15" x14ac:dyDescent="0.25">
      <c r="A140" s="45"/>
      <c r="B140" s="84" t="s">
        <v>121</v>
      </c>
      <c r="C140" s="34">
        <f t="shared" ref="C140:O140" si="20">SUM(C134:C139)</f>
        <v>615</v>
      </c>
      <c r="D140" s="32">
        <f t="shared" si="20"/>
        <v>15.799000000000001</v>
      </c>
      <c r="E140" s="32">
        <f t="shared" si="20"/>
        <v>15.068000000000001</v>
      </c>
      <c r="F140" s="32">
        <f t="shared" si="20"/>
        <v>75.459000000000003</v>
      </c>
      <c r="G140" s="32">
        <f t="shared" si="20"/>
        <v>489.85999999999996</v>
      </c>
      <c r="H140" s="33">
        <f t="shared" si="20"/>
        <v>0.27200000000000002</v>
      </c>
      <c r="I140" s="33">
        <f t="shared" si="20"/>
        <v>44.871000000000002</v>
      </c>
      <c r="J140" s="33">
        <f t="shared" si="20"/>
        <v>0.19350000000000001</v>
      </c>
      <c r="K140" s="33">
        <f t="shared" si="20"/>
        <v>4.9819999999999993</v>
      </c>
      <c r="L140" s="33">
        <f t="shared" si="20"/>
        <v>195.97900000000001</v>
      </c>
      <c r="M140" s="33">
        <f t="shared" si="20"/>
        <v>277.23099999999999</v>
      </c>
      <c r="N140" s="33">
        <f t="shared" si="20"/>
        <v>179.72900000000001</v>
      </c>
      <c r="O140" s="33">
        <f t="shared" si="20"/>
        <v>4.2930000000000001</v>
      </c>
    </row>
    <row r="141" spans="1:15" x14ac:dyDescent="0.25">
      <c r="A141" s="155" t="s">
        <v>31</v>
      </c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</row>
    <row r="142" spans="1:15" x14ac:dyDescent="0.25">
      <c r="A142" s="86">
        <v>477</v>
      </c>
      <c r="B142" s="73" t="s">
        <v>173</v>
      </c>
      <c r="C142" s="86">
        <v>25</v>
      </c>
      <c r="D142" s="85">
        <v>1.35</v>
      </c>
      <c r="E142" s="85">
        <v>5.29</v>
      </c>
      <c r="F142" s="85">
        <v>13.55</v>
      </c>
      <c r="G142" s="85">
        <v>107</v>
      </c>
      <c r="H142" s="87">
        <v>0.02</v>
      </c>
      <c r="I142" s="87">
        <v>0.03</v>
      </c>
      <c r="J142" s="87">
        <v>1.0999999999999999E-2</v>
      </c>
      <c r="K142" s="87">
        <v>2.35</v>
      </c>
      <c r="L142" s="87">
        <v>9.6</v>
      </c>
      <c r="M142" s="87">
        <v>18.7</v>
      </c>
      <c r="N142" s="87">
        <v>5.6</v>
      </c>
      <c r="O142" s="87">
        <v>0.66</v>
      </c>
    </row>
    <row r="143" spans="1:15" x14ac:dyDescent="0.25">
      <c r="A143" s="86">
        <v>420</v>
      </c>
      <c r="B143" s="73" t="s">
        <v>174</v>
      </c>
      <c r="C143" s="86">
        <v>150</v>
      </c>
      <c r="D143" s="85">
        <v>4.3499999999999996</v>
      </c>
      <c r="E143" s="85">
        <v>3.75</v>
      </c>
      <c r="F143" s="85">
        <v>6</v>
      </c>
      <c r="G143" s="85">
        <v>75</v>
      </c>
      <c r="H143" s="87">
        <v>0.26</v>
      </c>
      <c r="I143" s="87">
        <v>1.05</v>
      </c>
      <c r="J143" s="87">
        <v>0.03</v>
      </c>
      <c r="K143" s="87">
        <v>0</v>
      </c>
      <c r="L143" s="87">
        <v>180</v>
      </c>
      <c r="M143" s="87">
        <v>162</v>
      </c>
      <c r="N143" s="87">
        <v>25.2</v>
      </c>
      <c r="O143" s="87">
        <v>0.15</v>
      </c>
    </row>
    <row r="144" spans="1:15" x14ac:dyDescent="0.25">
      <c r="A144" s="73"/>
      <c r="B144" s="83" t="s">
        <v>122</v>
      </c>
      <c r="C144" s="86">
        <f t="shared" ref="C144:O144" si="21">SUM(C142:C143)</f>
        <v>175</v>
      </c>
      <c r="D144" s="85">
        <f t="shared" si="21"/>
        <v>5.6999999999999993</v>
      </c>
      <c r="E144" s="85">
        <f t="shared" si="21"/>
        <v>9.0399999999999991</v>
      </c>
      <c r="F144" s="85">
        <f t="shared" si="21"/>
        <v>19.55</v>
      </c>
      <c r="G144" s="85">
        <f t="shared" si="21"/>
        <v>182</v>
      </c>
      <c r="H144" s="87">
        <f t="shared" si="21"/>
        <v>0.28000000000000003</v>
      </c>
      <c r="I144" s="87">
        <f t="shared" si="21"/>
        <v>1.08</v>
      </c>
      <c r="J144" s="87">
        <f t="shared" si="21"/>
        <v>4.0999999999999995E-2</v>
      </c>
      <c r="K144" s="87">
        <f t="shared" si="21"/>
        <v>2.35</v>
      </c>
      <c r="L144" s="87">
        <f t="shared" si="21"/>
        <v>189.6</v>
      </c>
      <c r="M144" s="87">
        <f t="shared" si="21"/>
        <v>180.7</v>
      </c>
      <c r="N144" s="87">
        <f t="shared" si="21"/>
        <v>30.799999999999997</v>
      </c>
      <c r="O144" s="87">
        <f t="shared" si="21"/>
        <v>0.81</v>
      </c>
    </row>
    <row r="145" spans="1:15" x14ac:dyDescent="0.25">
      <c r="A145" s="155" t="s">
        <v>32</v>
      </c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</row>
    <row r="146" spans="1:15" x14ac:dyDescent="0.25">
      <c r="A146" s="86">
        <v>46</v>
      </c>
      <c r="B146" s="73" t="s">
        <v>175</v>
      </c>
      <c r="C146" s="86">
        <v>50</v>
      </c>
      <c r="D146" s="85">
        <v>0.67500000000000004</v>
      </c>
      <c r="E146" s="85">
        <v>3.08</v>
      </c>
      <c r="F146" s="85">
        <v>3.8450000000000002</v>
      </c>
      <c r="G146" s="85">
        <v>45.8</v>
      </c>
      <c r="H146" s="85">
        <v>2.5000000000000001E-2</v>
      </c>
      <c r="I146" s="87">
        <v>6.625</v>
      </c>
      <c r="J146" s="87">
        <v>0</v>
      </c>
      <c r="K146" s="87">
        <v>1.4575</v>
      </c>
      <c r="L146" s="87">
        <v>16.774999999999999</v>
      </c>
      <c r="M146" s="87">
        <v>22.484999999999999</v>
      </c>
      <c r="N146" s="87">
        <v>10.675000000000001</v>
      </c>
      <c r="O146" s="87">
        <v>0.44</v>
      </c>
    </row>
    <row r="147" spans="1:15" ht="26.25" x14ac:dyDescent="0.25">
      <c r="A147" s="86">
        <v>229</v>
      </c>
      <c r="B147" s="74" t="s">
        <v>176</v>
      </c>
      <c r="C147" s="86">
        <v>85</v>
      </c>
      <c r="D147" s="85">
        <v>7.52</v>
      </c>
      <c r="E147" s="85">
        <v>13.46</v>
      </c>
      <c r="F147" s="85">
        <v>1.51</v>
      </c>
      <c r="G147" s="85">
        <v>157</v>
      </c>
      <c r="H147" s="85">
        <v>0.05</v>
      </c>
      <c r="I147" s="87">
        <v>0.15</v>
      </c>
      <c r="J147" s="87">
        <v>0.191</v>
      </c>
      <c r="K147" s="87">
        <v>0.45</v>
      </c>
      <c r="L147" s="87">
        <v>62.8</v>
      </c>
      <c r="M147" s="87">
        <v>138.6</v>
      </c>
      <c r="N147" s="87">
        <v>10.4</v>
      </c>
      <c r="O147" s="87">
        <v>1.54</v>
      </c>
    </row>
    <row r="148" spans="1:15" x14ac:dyDescent="0.25">
      <c r="A148" s="86">
        <v>414</v>
      </c>
      <c r="B148" s="73" t="s">
        <v>177</v>
      </c>
      <c r="C148" s="86">
        <v>180</v>
      </c>
      <c r="D148" s="85">
        <v>2.85</v>
      </c>
      <c r="E148" s="85">
        <v>2.41</v>
      </c>
      <c r="F148" s="85">
        <v>14.36</v>
      </c>
      <c r="G148" s="85">
        <v>91</v>
      </c>
      <c r="H148" s="85">
        <v>0.04</v>
      </c>
      <c r="I148" s="87">
        <v>1.17</v>
      </c>
      <c r="J148" s="87">
        <v>1.7999999999999999E-2</v>
      </c>
      <c r="K148" s="87">
        <v>0</v>
      </c>
      <c r="L148" s="87">
        <v>113.2</v>
      </c>
      <c r="M148" s="87">
        <v>81</v>
      </c>
      <c r="N148" s="87">
        <v>12.6</v>
      </c>
      <c r="O148" s="87">
        <v>0.12</v>
      </c>
    </row>
    <row r="149" spans="1:15" x14ac:dyDescent="0.25">
      <c r="A149" s="86" t="s">
        <v>143</v>
      </c>
      <c r="B149" s="89" t="s">
        <v>130</v>
      </c>
      <c r="C149" s="90">
        <v>30</v>
      </c>
      <c r="D149" s="91">
        <v>2.31</v>
      </c>
      <c r="E149" s="91">
        <v>0.54</v>
      </c>
      <c r="F149" s="91">
        <v>10.76</v>
      </c>
      <c r="G149" s="91">
        <v>55</v>
      </c>
      <c r="H149" s="92">
        <v>2.1999999999999999E-2</v>
      </c>
      <c r="I149" s="92">
        <v>0</v>
      </c>
      <c r="J149" s="92">
        <v>0</v>
      </c>
      <c r="K149" s="92">
        <v>0.34</v>
      </c>
      <c r="L149" s="92">
        <v>3.8</v>
      </c>
      <c r="M149" s="92">
        <v>13</v>
      </c>
      <c r="N149" s="92">
        <v>2.6</v>
      </c>
      <c r="O149" s="92">
        <v>0.24</v>
      </c>
    </row>
    <row r="150" spans="1:15" x14ac:dyDescent="0.25">
      <c r="A150" s="73"/>
      <c r="B150" s="83" t="s">
        <v>123</v>
      </c>
      <c r="C150" s="86">
        <f t="shared" ref="C150:O150" si="22">SUM(C146:C149)</f>
        <v>345</v>
      </c>
      <c r="D150" s="85">
        <f t="shared" si="22"/>
        <v>13.355</v>
      </c>
      <c r="E150" s="85">
        <f t="shared" si="22"/>
        <v>19.489999999999998</v>
      </c>
      <c r="F150" s="85">
        <f t="shared" si="22"/>
        <v>30.475000000000001</v>
      </c>
      <c r="G150" s="85">
        <f t="shared" si="22"/>
        <v>348.8</v>
      </c>
      <c r="H150" s="85">
        <f t="shared" si="22"/>
        <v>0.13700000000000001</v>
      </c>
      <c r="I150" s="87">
        <f t="shared" si="22"/>
        <v>7.9450000000000003</v>
      </c>
      <c r="J150" s="87">
        <f t="shared" si="22"/>
        <v>0.20899999999999999</v>
      </c>
      <c r="K150" s="87">
        <f t="shared" si="22"/>
        <v>2.2475000000000001</v>
      </c>
      <c r="L150" s="87">
        <f t="shared" si="22"/>
        <v>196.57499999999999</v>
      </c>
      <c r="M150" s="87">
        <f t="shared" si="22"/>
        <v>255.08499999999998</v>
      </c>
      <c r="N150" s="87">
        <f t="shared" si="22"/>
        <v>36.275000000000006</v>
      </c>
      <c r="O150" s="87">
        <f t="shared" si="22"/>
        <v>2.34</v>
      </c>
    </row>
    <row r="151" spans="1:15" x14ac:dyDescent="0.25">
      <c r="A151" s="73"/>
      <c r="B151" s="83" t="s">
        <v>33</v>
      </c>
      <c r="C151" s="114">
        <f t="shared" ref="C151:O151" si="23">C127+C130+C140+C144+C150</f>
        <v>1605</v>
      </c>
      <c r="D151" s="85">
        <f t="shared" si="23"/>
        <v>43.614000000000004</v>
      </c>
      <c r="E151" s="85">
        <f t="shared" si="23"/>
        <v>51.317999999999998</v>
      </c>
      <c r="F151" s="85">
        <f t="shared" si="23"/>
        <v>168.864</v>
      </c>
      <c r="G151" s="85">
        <f t="shared" si="23"/>
        <v>1298.96</v>
      </c>
      <c r="H151" s="85">
        <f t="shared" si="23"/>
        <v>0.78900000000000003</v>
      </c>
      <c r="I151" s="87">
        <f t="shared" si="23"/>
        <v>67.563000000000002</v>
      </c>
      <c r="J151" s="87">
        <f t="shared" si="23"/>
        <v>23.419499999999999</v>
      </c>
      <c r="K151" s="87">
        <f t="shared" si="23"/>
        <v>10.185499999999999</v>
      </c>
      <c r="L151" s="87">
        <f t="shared" si="23"/>
        <v>821.87400000000002</v>
      </c>
      <c r="M151" s="87">
        <f t="shared" si="23"/>
        <v>894.1110000000001</v>
      </c>
      <c r="N151" s="87">
        <f t="shared" si="23"/>
        <v>281.399</v>
      </c>
      <c r="O151" s="87">
        <f t="shared" si="23"/>
        <v>10.491</v>
      </c>
    </row>
    <row r="153" spans="1:15" x14ac:dyDescent="0.25">
      <c r="A153" s="161" t="s">
        <v>6</v>
      </c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</row>
    <row r="154" spans="1:15" x14ac:dyDescent="0.25">
      <c r="A154" s="162" t="s">
        <v>37</v>
      </c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</row>
    <row r="155" spans="1:15" x14ac:dyDescent="0.25">
      <c r="A155" s="163" t="s">
        <v>29</v>
      </c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</row>
    <row r="156" spans="1:15" x14ac:dyDescent="0.25">
      <c r="A156" s="149" t="s">
        <v>15</v>
      </c>
      <c r="B156" s="149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</row>
    <row r="157" spans="1:15" ht="14.45" customHeight="1" x14ac:dyDescent="0.25">
      <c r="A157" s="157" t="s">
        <v>16</v>
      </c>
      <c r="B157" s="159" t="s">
        <v>17</v>
      </c>
      <c r="C157" s="154" t="s">
        <v>18</v>
      </c>
      <c r="D157" s="154" t="s">
        <v>19</v>
      </c>
      <c r="E157" s="154" t="s">
        <v>20</v>
      </c>
      <c r="F157" s="154" t="s">
        <v>21</v>
      </c>
      <c r="G157" s="154" t="s">
        <v>22</v>
      </c>
      <c r="H157" s="154" t="s">
        <v>23</v>
      </c>
      <c r="I157" s="154"/>
      <c r="J157" s="154"/>
      <c r="K157" s="154"/>
      <c r="L157" s="154" t="s">
        <v>24</v>
      </c>
      <c r="M157" s="154"/>
      <c r="N157" s="154"/>
      <c r="O157" s="154"/>
    </row>
    <row r="158" spans="1:15" x14ac:dyDescent="0.25">
      <c r="A158" s="158"/>
      <c r="B158" s="159"/>
      <c r="C158" s="154"/>
      <c r="D158" s="154"/>
      <c r="E158" s="154"/>
      <c r="F158" s="154"/>
      <c r="G158" s="154"/>
      <c r="H158" s="82" t="s">
        <v>25</v>
      </c>
      <c r="I158" s="82" t="s">
        <v>26</v>
      </c>
      <c r="J158" s="82" t="s">
        <v>10</v>
      </c>
      <c r="K158" s="82" t="s">
        <v>11</v>
      </c>
      <c r="L158" s="82" t="s">
        <v>12</v>
      </c>
      <c r="M158" s="82" t="s">
        <v>27</v>
      </c>
      <c r="N158" s="82" t="s">
        <v>13</v>
      </c>
      <c r="O158" s="82" t="s">
        <v>14</v>
      </c>
    </row>
    <row r="159" spans="1:15" ht="30.75" customHeight="1" x14ac:dyDescent="0.25">
      <c r="A159" s="18">
        <v>199</v>
      </c>
      <c r="B159" s="19" t="s">
        <v>178</v>
      </c>
      <c r="C159" s="20">
        <v>160</v>
      </c>
      <c r="D159" s="21">
        <v>2.4</v>
      </c>
      <c r="E159" s="21">
        <v>3.82</v>
      </c>
      <c r="F159" s="21">
        <v>21.04</v>
      </c>
      <c r="G159" s="21">
        <v>128</v>
      </c>
      <c r="H159" s="22">
        <v>0.03</v>
      </c>
      <c r="I159" s="22">
        <v>0</v>
      </c>
      <c r="J159" s="22">
        <v>0.02</v>
      </c>
      <c r="K159" s="22">
        <v>0.4</v>
      </c>
      <c r="L159" s="22">
        <v>6.6</v>
      </c>
      <c r="M159" s="22">
        <v>21.1</v>
      </c>
      <c r="N159" s="22">
        <v>4.2</v>
      </c>
      <c r="O159" s="22">
        <v>0.26</v>
      </c>
    </row>
    <row r="160" spans="1:15" x14ac:dyDescent="0.25">
      <c r="A160" s="23">
        <v>416</v>
      </c>
      <c r="B160" s="19" t="s">
        <v>179</v>
      </c>
      <c r="C160" s="24">
        <v>180</v>
      </c>
      <c r="D160" s="25">
        <v>3.67</v>
      </c>
      <c r="E160" s="25">
        <v>3.19</v>
      </c>
      <c r="F160" s="25">
        <v>12.96</v>
      </c>
      <c r="G160" s="25">
        <v>107</v>
      </c>
      <c r="H160" s="22">
        <v>0.05</v>
      </c>
      <c r="I160" s="22">
        <v>1.2</v>
      </c>
      <c r="J160" s="22">
        <v>2.1999999999999999E-2</v>
      </c>
      <c r="K160" s="22">
        <v>0</v>
      </c>
      <c r="L160" s="22">
        <v>137</v>
      </c>
      <c r="M160" s="22">
        <v>112.1</v>
      </c>
      <c r="N160" s="22">
        <v>19.2</v>
      </c>
      <c r="O160" s="22">
        <v>0.43</v>
      </c>
    </row>
    <row r="161" spans="1:15" x14ac:dyDescent="0.25">
      <c r="A161" s="23">
        <v>2</v>
      </c>
      <c r="B161" s="26" t="s">
        <v>128</v>
      </c>
      <c r="C161" s="27">
        <v>40</v>
      </c>
      <c r="D161" s="28">
        <v>2.31</v>
      </c>
      <c r="E161" s="28">
        <v>0.54</v>
      </c>
      <c r="F161" s="28">
        <v>10.76</v>
      </c>
      <c r="G161" s="28">
        <v>55</v>
      </c>
      <c r="H161" s="29">
        <v>2.1999999999999999E-2</v>
      </c>
      <c r="I161" s="29">
        <v>0</v>
      </c>
      <c r="J161" s="29">
        <v>0</v>
      </c>
      <c r="K161" s="29">
        <v>0.34</v>
      </c>
      <c r="L161" s="29">
        <v>5.2</v>
      </c>
      <c r="M161" s="29">
        <v>13.9</v>
      </c>
      <c r="N161" s="29">
        <v>2.6</v>
      </c>
      <c r="O161" s="29">
        <v>0.24</v>
      </c>
    </row>
    <row r="162" spans="1:15" x14ac:dyDescent="0.25">
      <c r="A162" s="35"/>
      <c r="B162" s="81" t="s">
        <v>119</v>
      </c>
      <c r="C162" s="39">
        <f t="shared" ref="C162:O162" si="24">SUM(C159:C161)</f>
        <v>380</v>
      </c>
      <c r="D162" s="21">
        <f t="shared" si="24"/>
        <v>8.3800000000000008</v>
      </c>
      <c r="E162" s="21">
        <f t="shared" si="24"/>
        <v>7.55</v>
      </c>
      <c r="F162" s="21">
        <f t="shared" si="24"/>
        <v>44.76</v>
      </c>
      <c r="G162" s="21">
        <f t="shared" si="24"/>
        <v>290</v>
      </c>
      <c r="H162" s="22">
        <f t="shared" si="24"/>
        <v>0.10200000000000001</v>
      </c>
      <c r="I162" s="22">
        <f t="shared" si="24"/>
        <v>1.2</v>
      </c>
      <c r="J162" s="22">
        <f t="shared" si="24"/>
        <v>4.1999999999999996E-2</v>
      </c>
      <c r="K162" s="22">
        <f t="shared" si="24"/>
        <v>0.74</v>
      </c>
      <c r="L162" s="22">
        <f t="shared" si="24"/>
        <v>148.79999999999998</v>
      </c>
      <c r="M162" s="22">
        <f t="shared" si="24"/>
        <v>147.1</v>
      </c>
      <c r="N162" s="22">
        <f t="shared" si="24"/>
        <v>26</v>
      </c>
      <c r="O162" s="22">
        <f t="shared" si="24"/>
        <v>0.92999999999999994</v>
      </c>
    </row>
    <row r="163" spans="1:15" x14ac:dyDescent="0.25">
      <c r="A163" s="156" t="s">
        <v>28</v>
      </c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</row>
    <row r="164" spans="1:15" x14ac:dyDescent="0.25">
      <c r="A164" s="86">
        <v>386</v>
      </c>
      <c r="B164" s="73" t="s">
        <v>180</v>
      </c>
      <c r="C164" s="86">
        <v>75</v>
      </c>
      <c r="D164" s="85">
        <v>1.125</v>
      </c>
      <c r="E164" s="85">
        <v>0.375</v>
      </c>
      <c r="F164" s="85">
        <v>15.75</v>
      </c>
      <c r="G164" s="85">
        <v>71.25</v>
      </c>
      <c r="H164" s="87">
        <v>0.03</v>
      </c>
      <c r="I164" s="87">
        <v>7.5</v>
      </c>
      <c r="J164" s="87">
        <v>0</v>
      </c>
      <c r="K164" s="87">
        <v>0.3</v>
      </c>
      <c r="L164" s="87">
        <v>6</v>
      </c>
      <c r="M164" s="87">
        <v>21</v>
      </c>
      <c r="N164" s="87">
        <v>31.5</v>
      </c>
      <c r="O164" s="87">
        <v>0.45</v>
      </c>
    </row>
    <row r="165" spans="1:15" x14ac:dyDescent="0.25">
      <c r="A165" s="73"/>
      <c r="B165" s="83" t="s">
        <v>120</v>
      </c>
      <c r="C165" s="86">
        <f t="shared" ref="C165:O165" si="25">SUM(C164:C164)</f>
        <v>75</v>
      </c>
      <c r="D165" s="85">
        <f t="shared" si="25"/>
        <v>1.125</v>
      </c>
      <c r="E165" s="85">
        <f t="shared" si="25"/>
        <v>0.375</v>
      </c>
      <c r="F165" s="85">
        <f t="shared" si="25"/>
        <v>15.75</v>
      </c>
      <c r="G165" s="85">
        <f t="shared" si="25"/>
        <v>71.25</v>
      </c>
      <c r="H165" s="87">
        <f t="shared" si="25"/>
        <v>0.03</v>
      </c>
      <c r="I165" s="87">
        <f t="shared" si="25"/>
        <v>7.5</v>
      </c>
      <c r="J165" s="87">
        <f t="shared" si="25"/>
        <v>0</v>
      </c>
      <c r="K165" s="87">
        <f t="shared" si="25"/>
        <v>0.3</v>
      </c>
      <c r="L165" s="87">
        <f t="shared" si="25"/>
        <v>6</v>
      </c>
      <c r="M165" s="87">
        <f t="shared" si="25"/>
        <v>21</v>
      </c>
      <c r="N165" s="87">
        <f t="shared" si="25"/>
        <v>31.5</v>
      </c>
      <c r="O165" s="87">
        <f t="shared" si="25"/>
        <v>0.45</v>
      </c>
    </row>
    <row r="166" spans="1:15" x14ac:dyDescent="0.25">
      <c r="A166" s="155" t="s">
        <v>30</v>
      </c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</row>
    <row r="167" spans="1:15" ht="14.45" customHeight="1" x14ac:dyDescent="0.25">
      <c r="A167" s="157" t="s">
        <v>16</v>
      </c>
      <c r="B167" s="159" t="s">
        <v>17</v>
      </c>
      <c r="C167" s="154" t="s">
        <v>18</v>
      </c>
      <c r="D167" s="154" t="s">
        <v>19</v>
      </c>
      <c r="E167" s="154" t="s">
        <v>20</v>
      </c>
      <c r="F167" s="154" t="s">
        <v>21</v>
      </c>
      <c r="G167" s="154" t="s">
        <v>22</v>
      </c>
      <c r="H167" s="154" t="s">
        <v>23</v>
      </c>
      <c r="I167" s="154"/>
      <c r="J167" s="154"/>
      <c r="K167" s="154"/>
      <c r="L167" s="154" t="s">
        <v>24</v>
      </c>
      <c r="M167" s="154"/>
      <c r="N167" s="154"/>
      <c r="O167" s="154"/>
    </row>
    <row r="168" spans="1:15" x14ac:dyDescent="0.25">
      <c r="A168" s="158"/>
      <c r="B168" s="159"/>
      <c r="C168" s="154"/>
      <c r="D168" s="154"/>
      <c r="E168" s="154"/>
      <c r="F168" s="154"/>
      <c r="G168" s="154"/>
      <c r="H168" s="82" t="s">
        <v>25</v>
      </c>
      <c r="I168" s="82" t="s">
        <v>26</v>
      </c>
      <c r="J168" s="82" t="s">
        <v>10</v>
      </c>
      <c r="K168" s="82" t="s">
        <v>11</v>
      </c>
      <c r="L168" s="82" t="s">
        <v>12</v>
      </c>
      <c r="M168" s="82" t="s">
        <v>27</v>
      </c>
      <c r="N168" s="82" t="s">
        <v>13</v>
      </c>
      <c r="O168" s="82" t="s">
        <v>14</v>
      </c>
    </row>
    <row r="169" spans="1:15" x14ac:dyDescent="0.25">
      <c r="A169" s="5">
        <v>95</v>
      </c>
      <c r="B169" s="6" t="s">
        <v>181</v>
      </c>
      <c r="C169" s="13">
        <v>200</v>
      </c>
      <c r="D169" s="7">
        <v>6.88</v>
      </c>
      <c r="E169" s="7">
        <v>6.72</v>
      </c>
      <c r="F169" s="7">
        <v>11.465999999999999</v>
      </c>
      <c r="G169" s="7">
        <v>133.80000000000001</v>
      </c>
      <c r="H169" s="16">
        <v>0.08</v>
      </c>
      <c r="I169" s="16">
        <v>7.29</v>
      </c>
      <c r="J169" s="16">
        <v>1.2E-2</v>
      </c>
      <c r="K169" s="16">
        <v>0.70399999999999996</v>
      </c>
      <c r="L169" s="16">
        <v>36.24</v>
      </c>
      <c r="M169" s="16">
        <v>284.39999999999998</v>
      </c>
      <c r="N169" s="16">
        <v>37.880000000000003</v>
      </c>
      <c r="O169" s="16">
        <v>1.012</v>
      </c>
    </row>
    <row r="170" spans="1:15" ht="25.5" x14ac:dyDescent="0.25">
      <c r="A170" s="8" t="s">
        <v>182</v>
      </c>
      <c r="B170" s="6" t="s">
        <v>183</v>
      </c>
      <c r="C170" s="14">
        <v>80</v>
      </c>
      <c r="D170" s="9">
        <v>6.26</v>
      </c>
      <c r="E170" s="9">
        <v>19.3</v>
      </c>
      <c r="F170" s="9">
        <v>8.9700000000000006</v>
      </c>
      <c r="G170" s="9">
        <v>235</v>
      </c>
      <c r="H170" s="16">
        <v>0.26</v>
      </c>
      <c r="I170" s="16">
        <v>0</v>
      </c>
      <c r="J170" s="16">
        <v>1.4999999999999999E-2</v>
      </c>
      <c r="K170" s="16">
        <v>0.3</v>
      </c>
      <c r="L170" s="16">
        <v>10.199999999999999</v>
      </c>
      <c r="M170" s="16">
        <v>66.5</v>
      </c>
      <c r="N170" s="16">
        <v>14.4</v>
      </c>
      <c r="O170" s="16">
        <v>0.98</v>
      </c>
    </row>
    <row r="171" spans="1:15" ht="15" customHeight="1" x14ac:dyDescent="0.25">
      <c r="A171" s="8">
        <v>335</v>
      </c>
      <c r="B171" s="10" t="s">
        <v>184</v>
      </c>
      <c r="C171" s="15">
        <v>130</v>
      </c>
      <c r="D171" s="11">
        <v>4.78</v>
      </c>
      <c r="E171" s="11">
        <v>3.9129999999999998</v>
      </c>
      <c r="F171" s="11">
        <v>22.92</v>
      </c>
      <c r="G171" s="11">
        <v>145.99</v>
      </c>
      <c r="H171" s="17">
        <v>4.8000000000000001E-2</v>
      </c>
      <c r="I171" s="17">
        <v>0</v>
      </c>
      <c r="J171" s="17">
        <v>1.7999999999999999E-2</v>
      </c>
      <c r="K171" s="17">
        <v>0.83979999999999999</v>
      </c>
      <c r="L171" s="17">
        <v>4.2119999999999997</v>
      </c>
      <c r="M171" s="17">
        <v>32.213999999999999</v>
      </c>
      <c r="N171" s="17">
        <v>18.303999999999998</v>
      </c>
      <c r="O171" s="17">
        <v>0.95799999999999996</v>
      </c>
    </row>
    <row r="172" spans="1:15" ht="25.5" x14ac:dyDescent="0.25">
      <c r="A172" s="5" t="s">
        <v>163</v>
      </c>
      <c r="B172" s="42" t="s">
        <v>185</v>
      </c>
      <c r="C172" s="94">
        <v>180</v>
      </c>
      <c r="D172" s="137">
        <v>0</v>
      </c>
      <c r="E172" s="137">
        <v>0</v>
      </c>
      <c r="F172" s="137">
        <v>23.4</v>
      </c>
      <c r="G172" s="137">
        <v>94.5</v>
      </c>
      <c r="H172" s="88">
        <v>0</v>
      </c>
      <c r="I172" s="88">
        <v>0</v>
      </c>
      <c r="J172" s="88">
        <v>0</v>
      </c>
      <c r="K172" s="88">
        <v>0</v>
      </c>
      <c r="L172" s="88">
        <v>0</v>
      </c>
      <c r="M172" s="88">
        <v>0</v>
      </c>
      <c r="N172" s="88">
        <v>0</v>
      </c>
      <c r="O172" s="88">
        <v>0</v>
      </c>
    </row>
    <row r="173" spans="1:15" ht="38.25" x14ac:dyDescent="0.25">
      <c r="A173" s="5" t="s">
        <v>129</v>
      </c>
      <c r="B173" s="42" t="s">
        <v>136</v>
      </c>
      <c r="C173" s="102">
        <v>30</v>
      </c>
      <c r="D173" s="103">
        <v>3.6</v>
      </c>
      <c r="E173" s="103">
        <v>0.39</v>
      </c>
      <c r="F173" s="103">
        <v>16.649999999999999</v>
      </c>
      <c r="G173" s="103">
        <v>77.25</v>
      </c>
      <c r="H173" s="104">
        <v>4.7E-2</v>
      </c>
      <c r="I173" s="104">
        <v>0</v>
      </c>
      <c r="J173" s="104">
        <v>0</v>
      </c>
      <c r="K173" s="104">
        <v>0</v>
      </c>
      <c r="L173" s="104">
        <v>8.19</v>
      </c>
      <c r="M173" s="104">
        <v>26.145</v>
      </c>
      <c r="N173" s="104">
        <v>11.025</v>
      </c>
      <c r="O173" s="104">
        <v>0.503</v>
      </c>
    </row>
    <row r="174" spans="1:15" x14ac:dyDescent="0.25">
      <c r="A174" s="45"/>
      <c r="B174" s="84" t="s">
        <v>121</v>
      </c>
      <c r="C174" s="34">
        <f t="shared" ref="C174:O174" si="26">SUM(C169:C173)</f>
        <v>620</v>
      </c>
      <c r="D174" s="32">
        <f t="shared" si="26"/>
        <v>21.520000000000003</v>
      </c>
      <c r="E174" s="32">
        <f t="shared" si="26"/>
        <v>30.323</v>
      </c>
      <c r="F174" s="32">
        <f t="shared" si="26"/>
        <v>83.406000000000006</v>
      </c>
      <c r="G174" s="32">
        <f t="shared" si="26"/>
        <v>686.54</v>
      </c>
      <c r="H174" s="33">
        <f t="shared" si="26"/>
        <v>0.435</v>
      </c>
      <c r="I174" s="33">
        <f t="shared" si="26"/>
        <v>7.29</v>
      </c>
      <c r="J174" s="33">
        <f t="shared" si="26"/>
        <v>4.4999999999999998E-2</v>
      </c>
      <c r="K174" s="33">
        <f t="shared" si="26"/>
        <v>1.8437999999999999</v>
      </c>
      <c r="L174" s="33">
        <f t="shared" si="26"/>
        <v>58.841999999999999</v>
      </c>
      <c r="M174" s="33">
        <f t="shared" si="26"/>
        <v>409.25899999999996</v>
      </c>
      <c r="N174" s="33">
        <f t="shared" si="26"/>
        <v>81.609000000000009</v>
      </c>
      <c r="O174" s="33">
        <f t="shared" si="26"/>
        <v>3.4530000000000003</v>
      </c>
    </row>
    <row r="175" spans="1:15" x14ac:dyDescent="0.25">
      <c r="A175" s="155" t="s">
        <v>31</v>
      </c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</row>
    <row r="176" spans="1:15" x14ac:dyDescent="0.25">
      <c r="A176" s="86">
        <v>441</v>
      </c>
      <c r="B176" s="73" t="s">
        <v>186</v>
      </c>
      <c r="C176" s="86">
        <v>35</v>
      </c>
      <c r="D176" s="85">
        <v>4.6100000000000003</v>
      </c>
      <c r="E176" s="85">
        <v>2.74</v>
      </c>
      <c r="F176" s="85">
        <v>14.59</v>
      </c>
      <c r="G176" s="85">
        <v>101</v>
      </c>
      <c r="H176" s="87">
        <v>0.04</v>
      </c>
      <c r="I176" s="87">
        <v>0.02</v>
      </c>
      <c r="J176" s="87">
        <v>1.7000000000000001E-2</v>
      </c>
      <c r="K176" s="87">
        <v>0.48</v>
      </c>
      <c r="L176" s="87">
        <v>25.4</v>
      </c>
      <c r="M176" s="87">
        <v>44.3</v>
      </c>
      <c r="N176" s="87">
        <v>10.8</v>
      </c>
      <c r="O176" s="87">
        <v>0.45</v>
      </c>
    </row>
    <row r="177" spans="1:15" x14ac:dyDescent="0.25">
      <c r="A177" s="86">
        <v>418</v>
      </c>
      <c r="B177" s="73" t="s">
        <v>145</v>
      </c>
      <c r="C177" s="86">
        <v>150</v>
      </c>
      <c r="D177" s="85">
        <v>0.75</v>
      </c>
      <c r="E177" s="85">
        <v>0</v>
      </c>
      <c r="F177" s="85">
        <v>15.15</v>
      </c>
      <c r="G177" s="85">
        <v>64</v>
      </c>
      <c r="H177" s="87">
        <v>0.02</v>
      </c>
      <c r="I177" s="87">
        <v>3</v>
      </c>
      <c r="J177" s="87">
        <v>0</v>
      </c>
      <c r="K177" s="87">
        <v>0.15</v>
      </c>
      <c r="L177" s="87">
        <v>10.5</v>
      </c>
      <c r="M177" s="87">
        <v>10.5</v>
      </c>
      <c r="N177" s="87">
        <v>6</v>
      </c>
      <c r="O177" s="87">
        <v>2.1</v>
      </c>
    </row>
    <row r="178" spans="1:15" x14ac:dyDescent="0.25">
      <c r="A178" s="86"/>
      <c r="B178" s="83" t="s">
        <v>122</v>
      </c>
      <c r="C178" s="86">
        <f t="shared" ref="C178:O178" si="27">SUM(C176:C177)</f>
        <v>185</v>
      </c>
      <c r="D178" s="85">
        <f t="shared" si="27"/>
        <v>5.36</v>
      </c>
      <c r="E178" s="85">
        <f t="shared" si="27"/>
        <v>2.74</v>
      </c>
      <c r="F178" s="85">
        <f t="shared" si="27"/>
        <v>29.740000000000002</v>
      </c>
      <c r="G178" s="85">
        <f t="shared" si="27"/>
        <v>165</v>
      </c>
      <c r="H178" s="87">
        <f t="shared" si="27"/>
        <v>0.06</v>
      </c>
      <c r="I178" s="87">
        <f t="shared" si="27"/>
        <v>3.02</v>
      </c>
      <c r="J178" s="87">
        <f t="shared" si="27"/>
        <v>1.7000000000000001E-2</v>
      </c>
      <c r="K178" s="87">
        <f t="shared" si="27"/>
        <v>0.63</v>
      </c>
      <c r="L178" s="87">
        <f t="shared" si="27"/>
        <v>35.9</v>
      </c>
      <c r="M178" s="87">
        <f t="shared" si="27"/>
        <v>54.8</v>
      </c>
      <c r="N178" s="87">
        <f t="shared" si="27"/>
        <v>16.8</v>
      </c>
      <c r="O178" s="87">
        <f t="shared" si="27"/>
        <v>2.5500000000000003</v>
      </c>
    </row>
    <row r="179" spans="1:15" x14ac:dyDescent="0.25">
      <c r="A179" s="155" t="s">
        <v>32</v>
      </c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</row>
    <row r="180" spans="1:15" x14ac:dyDescent="0.25">
      <c r="A180" s="79">
        <v>328</v>
      </c>
      <c r="B180" s="73" t="s">
        <v>187</v>
      </c>
      <c r="C180" s="86">
        <v>55</v>
      </c>
      <c r="D180" s="85">
        <v>8.93</v>
      </c>
      <c r="E180" s="85">
        <v>7.83</v>
      </c>
      <c r="F180" s="85">
        <v>2.52</v>
      </c>
      <c r="G180" s="85">
        <v>116</v>
      </c>
      <c r="H180" s="85">
        <v>0.02</v>
      </c>
      <c r="I180" s="87">
        <v>0</v>
      </c>
      <c r="J180" s="87">
        <v>3.4000000000000002E-2</v>
      </c>
      <c r="K180" s="87">
        <v>0.2</v>
      </c>
      <c r="L180" s="87">
        <v>30.5</v>
      </c>
      <c r="M180" s="87">
        <v>60.6</v>
      </c>
      <c r="N180" s="87">
        <v>9</v>
      </c>
      <c r="O180" s="87">
        <v>0.7</v>
      </c>
    </row>
    <row r="181" spans="1:15" x14ac:dyDescent="0.25">
      <c r="A181" s="79">
        <v>338</v>
      </c>
      <c r="B181" s="73" t="s">
        <v>188</v>
      </c>
      <c r="C181" s="86">
        <v>100</v>
      </c>
      <c r="D181" s="85">
        <v>1.3140000000000001</v>
      </c>
      <c r="E181" s="85">
        <v>2.59</v>
      </c>
      <c r="F181" s="85">
        <v>5.1769999999999996</v>
      </c>
      <c r="G181" s="85">
        <v>49.3</v>
      </c>
      <c r="H181" s="85">
        <v>5.3999999999999999E-2</v>
      </c>
      <c r="I181" s="87">
        <v>3.6890000000000001</v>
      </c>
      <c r="J181" s="87">
        <v>1.4E-2</v>
      </c>
      <c r="K181" s="87">
        <v>0.45700000000000002</v>
      </c>
      <c r="L181" s="87">
        <v>26.37</v>
      </c>
      <c r="M181" s="87">
        <v>53.12</v>
      </c>
      <c r="N181" s="87">
        <v>34.04</v>
      </c>
      <c r="O181" s="87">
        <v>0.63300000000000001</v>
      </c>
    </row>
    <row r="182" spans="1:15" x14ac:dyDescent="0.25">
      <c r="A182" s="86" t="s">
        <v>141</v>
      </c>
      <c r="B182" s="74" t="s">
        <v>142</v>
      </c>
      <c r="C182" s="117">
        <v>180</v>
      </c>
      <c r="D182" s="85">
        <v>0.06</v>
      </c>
      <c r="E182" s="85">
        <v>0.02</v>
      </c>
      <c r="F182" s="85">
        <v>9.99</v>
      </c>
      <c r="G182" s="85">
        <v>40</v>
      </c>
      <c r="H182" s="85">
        <v>0</v>
      </c>
      <c r="I182" s="87">
        <v>0.03</v>
      </c>
      <c r="J182" s="87">
        <v>0</v>
      </c>
      <c r="K182" s="87">
        <v>0</v>
      </c>
      <c r="L182" s="87">
        <v>10</v>
      </c>
      <c r="M182" s="87">
        <v>2.5</v>
      </c>
      <c r="N182" s="87">
        <v>1.3</v>
      </c>
      <c r="O182" s="87">
        <v>0.28000000000000003</v>
      </c>
    </row>
    <row r="183" spans="1:15" x14ac:dyDescent="0.25">
      <c r="A183" s="126" t="s">
        <v>143</v>
      </c>
      <c r="B183" s="127" t="s">
        <v>130</v>
      </c>
      <c r="C183" s="128">
        <v>20</v>
      </c>
      <c r="D183" s="129">
        <v>1.8518518518518517E-2</v>
      </c>
      <c r="E183" s="129">
        <v>0.36</v>
      </c>
      <c r="F183" s="129">
        <v>0.41176470588235292</v>
      </c>
      <c r="G183" s="129">
        <v>0.53731343283582089</v>
      </c>
      <c r="H183" s="130">
        <v>7.0000000000000001E-3</v>
      </c>
      <c r="I183" s="130">
        <v>0</v>
      </c>
      <c r="J183" s="130">
        <v>0</v>
      </c>
      <c r="K183" s="130">
        <v>0.22700000000000001</v>
      </c>
      <c r="L183" s="130">
        <v>2.5329999999999999</v>
      </c>
      <c r="M183" s="130">
        <v>8.6669999999999998</v>
      </c>
      <c r="N183" s="130">
        <v>1.7330000000000001</v>
      </c>
      <c r="O183" s="130">
        <v>0.16</v>
      </c>
    </row>
    <row r="184" spans="1:15" x14ac:dyDescent="0.25">
      <c r="A184" s="12"/>
      <c r="B184" s="83" t="s">
        <v>123</v>
      </c>
      <c r="C184" s="86">
        <f t="shared" ref="C184:O184" si="28">SUM(C180:C183)</f>
        <v>355</v>
      </c>
      <c r="D184" s="85">
        <f t="shared" si="28"/>
        <v>10.322518518518519</v>
      </c>
      <c r="E184" s="85">
        <f t="shared" si="28"/>
        <v>10.799999999999999</v>
      </c>
      <c r="F184" s="85">
        <f t="shared" si="28"/>
        <v>18.098764705882349</v>
      </c>
      <c r="G184" s="85">
        <f t="shared" si="28"/>
        <v>205.83731343283583</v>
      </c>
      <c r="H184" s="85">
        <f t="shared" si="28"/>
        <v>8.1000000000000003E-2</v>
      </c>
      <c r="I184" s="87">
        <f t="shared" si="28"/>
        <v>3.7189999999999999</v>
      </c>
      <c r="J184" s="87">
        <f t="shared" si="28"/>
        <v>4.8000000000000001E-2</v>
      </c>
      <c r="K184" s="87">
        <f t="shared" si="28"/>
        <v>0.88400000000000001</v>
      </c>
      <c r="L184" s="87">
        <f t="shared" si="28"/>
        <v>69.403000000000006</v>
      </c>
      <c r="M184" s="87">
        <f t="shared" si="28"/>
        <v>124.887</v>
      </c>
      <c r="N184" s="87">
        <f t="shared" si="28"/>
        <v>46.072999999999993</v>
      </c>
      <c r="O184" s="87">
        <f t="shared" si="28"/>
        <v>1.7729999999999999</v>
      </c>
    </row>
    <row r="185" spans="1:15" x14ac:dyDescent="0.25">
      <c r="A185" s="12"/>
      <c r="B185" s="83" t="s">
        <v>33</v>
      </c>
      <c r="C185" s="114">
        <f t="shared" ref="C185:O185" si="29">C162+C165+C174+C178+C184</f>
        <v>1615</v>
      </c>
      <c r="D185" s="85">
        <f t="shared" si="29"/>
        <v>46.707518518518526</v>
      </c>
      <c r="E185" s="85">
        <f t="shared" si="29"/>
        <v>51.787999999999997</v>
      </c>
      <c r="F185" s="85">
        <f t="shared" si="29"/>
        <v>191.75476470588237</v>
      </c>
      <c r="G185" s="85">
        <f t="shared" si="29"/>
        <v>1418.6273134328358</v>
      </c>
      <c r="H185" s="85">
        <f t="shared" si="29"/>
        <v>0.70799999999999996</v>
      </c>
      <c r="I185" s="87">
        <f t="shared" si="29"/>
        <v>22.728999999999999</v>
      </c>
      <c r="J185" s="87">
        <f t="shared" si="29"/>
        <v>0.152</v>
      </c>
      <c r="K185" s="87">
        <f t="shared" si="29"/>
        <v>4.3978000000000002</v>
      </c>
      <c r="L185" s="87">
        <f t="shared" si="29"/>
        <v>318.94499999999999</v>
      </c>
      <c r="M185" s="87">
        <f t="shared" si="29"/>
        <v>757.04599999999982</v>
      </c>
      <c r="N185" s="87">
        <f t="shared" si="29"/>
        <v>201.98200000000003</v>
      </c>
      <c r="O185" s="87">
        <f t="shared" si="29"/>
        <v>9.1560000000000006</v>
      </c>
    </row>
    <row r="187" spans="1:15" x14ac:dyDescent="0.25">
      <c r="A187" s="161" t="s">
        <v>38</v>
      </c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</row>
    <row r="188" spans="1:15" x14ac:dyDescent="0.25">
      <c r="A188" s="162" t="s">
        <v>41</v>
      </c>
      <c r="B188" s="162"/>
      <c r="C188" s="162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</row>
    <row r="189" spans="1:15" x14ac:dyDescent="0.25">
      <c r="A189" s="163" t="s">
        <v>29</v>
      </c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</row>
    <row r="190" spans="1:15" x14ac:dyDescent="0.25">
      <c r="A190" s="149" t="s">
        <v>15</v>
      </c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</row>
    <row r="191" spans="1:15" ht="14.45" customHeight="1" x14ac:dyDescent="0.25">
      <c r="A191" s="157" t="s">
        <v>16</v>
      </c>
      <c r="B191" s="159" t="s">
        <v>17</v>
      </c>
      <c r="C191" s="154" t="s">
        <v>18</v>
      </c>
      <c r="D191" s="154" t="s">
        <v>19</v>
      </c>
      <c r="E191" s="154" t="s">
        <v>20</v>
      </c>
      <c r="F191" s="154" t="s">
        <v>21</v>
      </c>
      <c r="G191" s="154" t="s">
        <v>22</v>
      </c>
      <c r="H191" s="154" t="s">
        <v>23</v>
      </c>
      <c r="I191" s="154"/>
      <c r="J191" s="154"/>
      <c r="K191" s="154"/>
      <c r="L191" s="154" t="s">
        <v>24</v>
      </c>
      <c r="M191" s="154"/>
      <c r="N191" s="154"/>
      <c r="O191" s="154"/>
    </row>
    <row r="192" spans="1:15" x14ac:dyDescent="0.25">
      <c r="A192" s="158"/>
      <c r="B192" s="159"/>
      <c r="C192" s="154"/>
      <c r="D192" s="154"/>
      <c r="E192" s="154"/>
      <c r="F192" s="154"/>
      <c r="G192" s="154"/>
      <c r="H192" s="82" t="s">
        <v>25</v>
      </c>
      <c r="I192" s="82" t="s">
        <v>26</v>
      </c>
      <c r="J192" s="82" t="s">
        <v>10</v>
      </c>
      <c r="K192" s="82" t="s">
        <v>11</v>
      </c>
      <c r="L192" s="82" t="s">
        <v>12</v>
      </c>
      <c r="M192" s="82" t="s">
        <v>27</v>
      </c>
      <c r="N192" s="82" t="s">
        <v>13</v>
      </c>
      <c r="O192" s="82" t="s">
        <v>14</v>
      </c>
    </row>
    <row r="193" spans="1:15" ht="25.5" x14ac:dyDescent="0.25">
      <c r="A193" s="77">
        <v>220</v>
      </c>
      <c r="B193" s="19" t="s">
        <v>124</v>
      </c>
      <c r="C193" s="20">
        <v>120</v>
      </c>
      <c r="D193" s="85">
        <v>7.36</v>
      </c>
      <c r="E193" s="86">
        <v>8.61</v>
      </c>
      <c r="F193" s="86">
        <v>20.76</v>
      </c>
      <c r="G193" s="86">
        <v>190.4</v>
      </c>
      <c r="H193" s="87">
        <v>7.0000000000000007E-2</v>
      </c>
      <c r="I193" s="87">
        <v>0.11</v>
      </c>
      <c r="J193" s="86">
        <v>0.06</v>
      </c>
      <c r="K193" s="86">
        <v>0.77</v>
      </c>
      <c r="L193" s="86">
        <v>133.69999999999999</v>
      </c>
      <c r="M193" s="86">
        <v>108.17</v>
      </c>
      <c r="N193" s="86">
        <v>20.420000000000002</v>
      </c>
      <c r="O193" s="86">
        <v>0.97</v>
      </c>
    </row>
    <row r="194" spans="1:15" x14ac:dyDescent="0.25">
      <c r="A194" s="23">
        <v>2</v>
      </c>
      <c r="B194" s="26" t="s">
        <v>128</v>
      </c>
      <c r="C194" s="27">
        <v>40</v>
      </c>
      <c r="D194" s="28">
        <v>2.31</v>
      </c>
      <c r="E194" s="28">
        <v>0.54</v>
      </c>
      <c r="F194" s="28">
        <v>10.76</v>
      </c>
      <c r="G194" s="28">
        <v>55</v>
      </c>
      <c r="H194" s="29">
        <v>2.1999999999999999E-2</v>
      </c>
      <c r="I194" s="29">
        <v>0</v>
      </c>
      <c r="J194" s="29">
        <v>0</v>
      </c>
      <c r="K194" s="29">
        <v>0.34</v>
      </c>
      <c r="L194" s="29">
        <v>5.2</v>
      </c>
      <c r="M194" s="29">
        <v>13.9</v>
      </c>
      <c r="N194" s="29">
        <v>2.6</v>
      </c>
      <c r="O194" s="29">
        <v>0.24</v>
      </c>
    </row>
    <row r="195" spans="1:15" ht="25.5" x14ac:dyDescent="0.25">
      <c r="A195" s="77" t="s">
        <v>126</v>
      </c>
      <c r="B195" s="19" t="s">
        <v>127</v>
      </c>
      <c r="C195" s="20">
        <v>180</v>
      </c>
      <c r="D195" s="85">
        <v>0.12</v>
      </c>
      <c r="E195" s="85">
        <v>0.02</v>
      </c>
      <c r="F195" s="85">
        <v>10.199999999999999</v>
      </c>
      <c r="G195" s="85">
        <v>41</v>
      </c>
      <c r="H195" s="87">
        <v>0</v>
      </c>
      <c r="I195" s="87">
        <v>2.83</v>
      </c>
      <c r="J195" s="87">
        <v>0</v>
      </c>
      <c r="K195" s="87">
        <v>0.01</v>
      </c>
      <c r="L195" s="87">
        <v>12.8</v>
      </c>
      <c r="M195" s="87">
        <v>4</v>
      </c>
      <c r="N195" s="87">
        <v>2.2000000000000002</v>
      </c>
      <c r="O195" s="87">
        <v>0.32</v>
      </c>
    </row>
    <row r="196" spans="1:15" x14ac:dyDescent="0.25">
      <c r="A196" s="35"/>
      <c r="B196" s="81" t="s">
        <v>119</v>
      </c>
      <c r="C196" s="39">
        <f t="shared" ref="C196:O196" si="30">SUM(C193:C195)</f>
        <v>340</v>
      </c>
      <c r="D196" s="21">
        <f t="shared" si="30"/>
        <v>9.7899999999999991</v>
      </c>
      <c r="E196" s="21">
        <f t="shared" si="30"/>
        <v>9.1699999999999982</v>
      </c>
      <c r="F196" s="21">
        <f t="shared" si="30"/>
        <v>41.72</v>
      </c>
      <c r="G196" s="21">
        <f t="shared" si="30"/>
        <v>286.39999999999998</v>
      </c>
      <c r="H196" s="22">
        <f t="shared" si="30"/>
        <v>9.1999999999999998E-2</v>
      </c>
      <c r="I196" s="22">
        <f t="shared" si="30"/>
        <v>2.94</v>
      </c>
      <c r="J196" s="22">
        <f t="shared" si="30"/>
        <v>0.06</v>
      </c>
      <c r="K196" s="22">
        <f t="shared" si="30"/>
        <v>1.1200000000000001</v>
      </c>
      <c r="L196" s="22">
        <f t="shared" si="30"/>
        <v>151.69999999999999</v>
      </c>
      <c r="M196" s="22">
        <f t="shared" si="30"/>
        <v>126.07000000000001</v>
      </c>
      <c r="N196" s="22">
        <f t="shared" si="30"/>
        <v>25.220000000000002</v>
      </c>
      <c r="O196" s="22">
        <f t="shared" si="30"/>
        <v>1.53</v>
      </c>
    </row>
    <row r="197" spans="1:15" x14ac:dyDescent="0.25">
      <c r="A197" s="156" t="s">
        <v>28</v>
      </c>
      <c r="B197" s="15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</row>
    <row r="198" spans="1:15" x14ac:dyDescent="0.25">
      <c r="A198" s="86">
        <v>386</v>
      </c>
      <c r="B198" s="123" t="s">
        <v>131</v>
      </c>
      <c r="C198" s="94">
        <v>100</v>
      </c>
      <c r="D198" s="7">
        <v>0.4</v>
      </c>
      <c r="E198" s="7">
        <v>0.4</v>
      </c>
      <c r="F198" s="7">
        <v>9.8000000000000007</v>
      </c>
      <c r="G198" s="7">
        <v>47</v>
      </c>
      <c r="H198" s="16">
        <v>0.03</v>
      </c>
      <c r="I198" s="16">
        <v>10</v>
      </c>
      <c r="J198" s="16">
        <v>0</v>
      </c>
      <c r="K198" s="16">
        <v>0.2</v>
      </c>
      <c r="L198" s="16">
        <v>16</v>
      </c>
      <c r="M198" s="16">
        <v>11</v>
      </c>
      <c r="N198" s="16">
        <v>9</v>
      </c>
      <c r="O198" s="16">
        <v>2.2000000000000002</v>
      </c>
    </row>
    <row r="199" spans="1:15" x14ac:dyDescent="0.25">
      <c r="A199" s="12"/>
      <c r="B199" s="83" t="s">
        <v>120</v>
      </c>
      <c r="C199" s="79">
        <f t="shared" ref="C199:O199" si="31">SUM(C198:C198)</f>
        <v>100</v>
      </c>
      <c r="D199" s="40">
        <f t="shared" si="31"/>
        <v>0.4</v>
      </c>
      <c r="E199" s="40">
        <f t="shared" si="31"/>
        <v>0.4</v>
      </c>
      <c r="F199" s="40">
        <f t="shared" si="31"/>
        <v>9.8000000000000007</v>
      </c>
      <c r="G199" s="40">
        <f t="shared" si="31"/>
        <v>47</v>
      </c>
      <c r="H199" s="41">
        <f t="shared" si="31"/>
        <v>0.03</v>
      </c>
      <c r="I199" s="41">
        <f t="shared" si="31"/>
        <v>10</v>
      </c>
      <c r="J199" s="41">
        <f t="shared" si="31"/>
        <v>0</v>
      </c>
      <c r="K199" s="41">
        <f t="shared" si="31"/>
        <v>0.2</v>
      </c>
      <c r="L199" s="41">
        <f t="shared" si="31"/>
        <v>16</v>
      </c>
      <c r="M199" s="41">
        <f t="shared" si="31"/>
        <v>11</v>
      </c>
      <c r="N199" s="41">
        <f t="shared" si="31"/>
        <v>9</v>
      </c>
      <c r="O199" s="41">
        <f t="shared" si="31"/>
        <v>2.2000000000000002</v>
      </c>
    </row>
    <row r="200" spans="1:15" x14ac:dyDescent="0.25">
      <c r="A200" s="155" t="s">
        <v>30</v>
      </c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</row>
    <row r="201" spans="1:15" ht="14.45" customHeight="1" x14ac:dyDescent="0.25">
      <c r="A201" s="157" t="s">
        <v>16</v>
      </c>
      <c r="B201" s="159" t="s">
        <v>17</v>
      </c>
      <c r="C201" s="154" t="s">
        <v>18</v>
      </c>
      <c r="D201" s="154" t="s">
        <v>19</v>
      </c>
      <c r="E201" s="154" t="s">
        <v>20</v>
      </c>
      <c r="F201" s="154" t="s">
        <v>21</v>
      </c>
      <c r="G201" s="154" t="s">
        <v>22</v>
      </c>
      <c r="H201" s="154" t="s">
        <v>23</v>
      </c>
      <c r="I201" s="154"/>
      <c r="J201" s="154"/>
      <c r="K201" s="154"/>
      <c r="L201" s="154" t="s">
        <v>24</v>
      </c>
      <c r="M201" s="154"/>
      <c r="N201" s="154"/>
      <c r="O201" s="154"/>
    </row>
    <row r="202" spans="1:15" x14ac:dyDescent="0.25">
      <c r="A202" s="158"/>
      <c r="B202" s="159"/>
      <c r="C202" s="154"/>
      <c r="D202" s="154"/>
      <c r="E202" s="154"/>
      <c r="F202" s="154"/>
      <c r="G202" s="154"/>
      <c r="H202" s="82" t="s">
        <v>25</v>
      </c>
      <c r="I202" s="82" t="s">
        <v>26</v>
      </c>
      <c r="J202" s="82" t="s">
        <v>10</v>
      </c>
      <c r="K202" s="82" t="s">
        <v>11</v>
      </c>
      <c r="L202" s="82" t="s">
        <v>12</v>
      </c>
      <c r="M202" s="82" t="s">
        <v>27</v>
      </c>
      <c r="N202" s="82" t="s">
        <v>13</v>
      </c>
      <c r="O202" s="82" t="s">
        <v>14</v>
      </c>
    </row>
    <row r="203" spans="1:15" x14ac:dyDescent="0.25">
      <c r="A203" s="97">
        <v>13</v>
      </c>
      <c r="B203" s="99" t="s">
        <v>134</v>
      </c>
      <c r="C203" s="98">
        <v>30</v>
      </c>
      <c r="D203" s="98">
        <v>0.23</v>
      </c>
      <c r="E203" s="98">
        <v>1.83</v>
      </c>
      <c r="F203" s="98">
        <v>0.71</v>
      </c>
      <c r="G203" s="98">
        <v>20.190000000000001</v>
      </c>
      <c r="H203" s="88">
        <v>8.9999999999999993E-3</v>
      </c>
      <c r="I203" s="88">
        <v>2.85</v>
      </c>
      <c r="J203" s="88">
        <v>0</v>
      </c>
      <c r="K203" s="88">
        <v>0.82099999999999995</v>
      </c>
      <c r="L203" s="88">
        <v>6.5549999999999997</v>
      </c>
      <c r="M203" s="88">
        <v>12.006</v>
      </c>
      <c r="N203" s="88">
        <v>3.99</v>
      </c>
      <c r="O203" s="88">
        <v>0.17100000000000001</v>
      </c>
    </row>
    <row r="204" spans="1:15" ht="25.5" x14ac:dyDescent="0.25">
      <c r="A204" s="8">
        <v>82</v>
      </c>
      <c r="B204" s="6" t="s">
        <v>189</v>
      </c>
      <c r="C204" s="14">
        <v>205</v>
      </c>
      <c r="D204" s="9">
        <v>0.03</v>
      </c>
      <c r="E204" s="9">
        <v>0.15</v>
      </c>
      <c r="F204" s="9">
        <v>13.27</v>
      </c>
      <c r="G204" s="9">
        <v>104.7</v>
      </c>
      <c r="H204" s="16">
        <v>0.08</v>
      </c>
      <c r="I204" s="16">
        <v>6.03</v>
      </c>
      <c r="J204" s="16">
        <v>5.4999999999999997E-3</v>
      </c>
      <c r="K204" s="16">
        <v>1.931</v>
      </c>
      <c r="L204" s="16">
        <v>25.56</v>
      </c>
      <c r="M204" s="16">
        <v>60.61</v>
      </c>
      <c r="N204" s="16">
        <v>21.17</v>
      </c>
      <c r="O204" s="16">
        <v>0.78800000000000003</v>
      </c>
    </row>
    <row r="205" spans="1:15" ht="25.5" x14ac:dyDescent="0.25">
      <c r="A205" s="8" t="s">
        <v>191</v>
      </c>
      <c r="B205" s="10" t="s">
        <v>190</v>
      </c>
      <c r="C205" s="15">
        <v>180</v>
      </c>
      <c r="D205" s="11">
        <v>9.75</v>
      </c>
      <c r="E205" s="11">
        <v>2.36</v>
      </c>
      <c r="F205" s="11">
        <v>16.66</v>
      </c>
      <c r="G205" s="11">
        <v>154.96</v>
      </c>
      <c r="H205" s="17">
        <v>0.10199999999999999</v>
      </c>
      <c r="I205" s="17">
        <v>7.3879999999999999</v>
      </c>
      <c r="J205" s="17">
        <v>1.7000000000000001E-2</v>
      </c>
      <c r="K205" s="17">
        <v>0.438</v>
      </c>
      <c r="L205" s="17">
        <v>42.338999999999999</v>
      </c>
      <c r="M205" s="17">
        <v>117.235</v>
      </c>
      <c r="N205" s="17">
        <v>38.034999999999997</v>
      </c>
      <c r="O205" s="17">
        <v>1.5649999999999999</v>
      </c>
    </row>
    <row r="206" spans="1:15" ht="25.5" x14ac:dyDescent="0.25">
      <c r="A206" s="8">
        <v>394</v>
      </c>
      <c r="B206" s="10" t="s">
        <v>211</v>
      </c>
      <c r="C206" s="15">
        <v>180</v>
      </c>
      <c r="D206" s="11">
        <v>0.39600000000000002</v>
      </c>
      <c r="E206" s="11">
        <v>1.7999999999999999E-2</v>
      </c>
      <c r="F206" s="11">
        <v>24.991</v>
      </c>
      <c r="G206" s="11">
        <v>101.7</v>
      </c>
      <c r="H206" s="17">
        <v>2E-3</v>
      </c>
      <c r="I206" s="17">
        <v>0.36</v>
      </c>
      <c r="J206" s="17">
        <v>0</v>
      </c>
      <c r="K206" s="17">
        <v>0.18</v>
      </c>
      <c r="L206" s="17">
        <v>28.638000000000002</v>
      </c>
      <c r="M206" s="17">
        <v>13.86</v>
      </c>
      <c r="N206" s="17">
        <v>5.4</v>
      </c>
      <c r="O206" s="17">
        <v>1.123</v>
      </c>
    </row>
    <row r="207" spans="1:15" ht="38.25" x14ac:dyDescent="0.25">
      <c r="A207" s="5" t="s">
        <v>129</v>
      </c>
      <c r="B207" s="42" t="s">
        <v>136</v>
      </c>
      <c r="C207" s="102">
        <v>30</v>
      </c>
      <c r="D207" s="103">
        <v>3.6</v>
      </c>
      <c r="E207" s="103">
        <v>0.39</v>
      </c>
      <c r="F207" s="103">
        <v>16.649999999999999</v>
      </c>
      <c r="G207" s="103">
        <v>77.25</v>
      </c>
      <c r="H207" s="104">
        <v>4.7E-2</v>
      </c>
      <c r="I207" s="104">
        <v>0</v>
      </c>
      <c r="J207" s="104">
        <v>0</v>
      </c>
      <c r="K207" s="104">
        <v>0</v>
      </c>
      <c r="L207" s="104">
        <v>8.19</v>
      </c>
      <c r="M207" s="104">
        <v>26.145</v>
      </c>
      <c r="N207" s="104">
        <v>11.025</v>
      </c>
      <c r="O207" s="104">
        <v>0.503</v>
      </c>
    </row>
    <row r="208" spans="1:15" x14ac:dyDescent="0.25">
      <c r="A208" s="45"/>
      <c r="B208" s="84" t="s">
        <v>121</v>
      </c>
      <c r="C208" s="34">
        <f t="shared" ref="C208:O208" si="32">SUM(C203:C207)</f>
        <v>625</v>
      </c>
      <c r="D208" s="32">
        <f t="shared" si="32"/>
        <v>14.006</v>
      </c>
      <c r="E208" s="32">
        <f t="shared" si="32"/>
        <v>4.7479999999999993</v>
      </c>
      <c r="F208" s="32">
        <f t="shared" si="32"/>
        <v>72.281000000000006</v>
      </c>
      <c r="G208" s="32">
        <f t="shared" si="32"/>
        <v>458.8</v>
      </c>
      <c r="H208" s="33">
        <f t="shared" si="32"/>
        <v>0.24</v>
      </c>
      <c r="I208" s="33">
        <f t="shared" si="32"/>
        <v>16.628</v>
      </c>
      <c r="J208" s="33">
        <f t="shared" si="32"/>
        <v>2.2499999999999999E-2</v>
      </c>
      <c r="K208" s="33">
        <f t="shared" si="32"/>
        <v>3.37</v>
      </c>
      <c r="L208" s="33">
        <f t="shared" si="32"/>
        <v>111.282</v>
      </c>
      <c r="M208" s="33">
        <f t="shared" si="32"/>
        <v>229.85600000000002</v>
      </c>
      <c r="N208" s="33">
        <f t="shared" si="32"/>
        <v>79.62</v>
      </c>
      <c r="O208" s="33">
        <f t="shared" si="32"/>
        <v>4.1500000000000004</v>
      </c>
    </row>
    <row r="209" spans="1:15" x14ac:dyDescent="0.25">
      <c r="A209" s="155" t="s">
        <v>31</v>
      </c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</row>
    <row r="210" spans="1:15" x14ac:dyDescent="0.25">
      <c r="A210" s="86">
        <v>420</v>
      </c>
      <c r="B210" s="73" t="s">
        <v>174</v>
      </c>
      <c r="C210" s="86">
        <v>150</v>
      </c>
      <c r="D210" s="115">
        <v>4.3499999999999996</v>
      </c>
      <c r="E210" s="115">
        <v>3.75</v>
      </c>
      <c r="F210" s="115">
        <v>6</v>
      </c>
      <c r="G210" s="115">
        <v>75</v>
      </c>
      <c r="H210" s="116">
        <v>0.26</v>
      </c>
      <c r="I210" s="116">
        <v>1.05</v>
      </c>
      <c r="J210" s="116">
        <v>0.03</v>
      </c>
      <c r="K210" s="116">
        <v>0</v>
      </c>
      <c r="L210" s="116">
        <v>180</v>
      </c>
      <c r="M210" s="116">
        <v>162</v>
      </c>
      <c r="N210" s="116">
        <v>25.2</v>
      </c>
      <c r="O210" s="116">
        <v>0.15</v>
      </c>
    </row>
    <row r="211" spans="1:15" x14ac:dyDescent="0.25">
      <c r="A211" s="86" t="s">
        <v>143</v>
      </c>
      <c r="B211" s="73" t="s">
        <v>193</v>
      </c>
      <c r="C211" s="138">
        <v>20</v>
      </c>
      <c r="D211" s="115">
        <v>1.27</v>
      </c>
      <c r="E211" s="117">
        <v>3.33</v>
      </c>
      <c r="F211" s="117">
        <v>13.7</v>
      </c>
      <c r="G211" s="117">
        <v>90.2</v>
      </c>
      <c r="H211" s="116">
        <v>0.02</v>
      </c>
      <c r="I211" s="116">
        <v>0</v>
      </c>
      <c r="J211" s="116">
        <v>2.7E-2</v>
      </c>
      <c r="K211" s="116">
        <v>0.2</v>
      </c>
      <c r="L211" s="116">
        <v>4.5999999999999996</v>
      </c>
      <c r="M211" s="116">
        <v>13</v>
      </c>
      <c r="N211" s="116">
        <v>2</v>
      </c>
      <c r="O211" s="116">
        <v>0.16</v>
      </c>
    </row>
    <row r="212" spans="1:15" x14ac:dyDescent="0.25">
      <c r="A212" s="73"/>
      <c r="B212" s="83" t="s">
        <v>122</v>
      </c>
      <c r="C212" s="86">
        <f t="shared" ref="C212:O212" si="33">SUM(C210:C211)</f>
        <v>170</v>
      </c>
      <c r="D212" s="115">
        <f t="shared" si="33"/>
        <v>5.6199999999999992</v>
      </c>
      <c r="E212" s="115">
        <f t="shared" si="33"/>
        <v>7.08</v>
      </c>
      <c r="F212" s="115">
        <f t="shared" si="33"/>
        <v>19.7</v>
      </c>
      <c r="G212" s="115">
        <f t="shared" si="33"/>
        <v>165.2</v>
      </c>
      <c r="H212" s="116">
        <f t="shared" si="33"/>
        <v>0.28000000000000003</v>
      </c>
      <c r="I212" s="116">
        <f t="shared" si="33"/>
        <v>1.05</v>
      </c>
      <c r="J212" s="116">
        <f t="shared" si="33"/>
        <v>5.6999999999999995E-2</v>
      </c>
      <c r="K212" s="116">
        <f t="shared" si="33"/>
        <v>0.2</v>
      </c>
      <c r="L212" s="116">
        <f t="shared" si="33"/>
        <v>184.6</v>
      </c>
      <c r="M212" s="116">
        <f t="shared" si="33"/>
        <v>175</v>
      </c>
      <c r="N212" s="116">
        <f t="shared" si="33"/>
        <v>27.2</v>
      </c>
      <c r="O212" s="116">
        <f t="shared" si="33"/>
        <v>0.31</v>
      </c>
    </row>
    <row r="213" spans="1:15" x14ac:dyDescent="0.25">
      <c r="A213" s="155" t="s">
        <v>32</v>
      </c>
      <c r="B213" s="156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</row>
    <row r="214" spans="1:15" ht="26.25" x14ac:dyDescent="0.25">
      <c r="A214" s="86">
        <v>247</v>
      </c>
      <c r="B214" s="74" t="s">
        <v>194</v>
      </c>
      <c r="C214" s="86">
        <v>80</v>
      </c>
      <c r="D214" s="85">
        <v>0</v>
      </c>
      <c r="E214" s="85">
        <v>0</v>
      </c>
      <c r="F214" s="85">
        <v>0</v>
      </c>
      <c r="G214" s="85">
        <v>0</v>
      </c>
      <c r="H214" s="85">
        <v>0</v>
      </c>
      <c r="I214" s="87">
        <v>0</v>
      </c>
      <c r="J214" s="87">
        <v>0</v>
      </c>
      <c r="K214" s="87">
        <v>0</v>
      </c>
      <c r="L214" s="87">
        <v>0</v>
      </c>
      <c r="M214" s="87">
        <v>0</v>
      </c>
      <c r="N214" s="87">
        <v>0</v>
      </c>
      <c r="O214" s="87">
        <v>0</v>
      </c>
    </row>
    <row r="215" spans="1:15" x14ac:dyDescent="0.25">
      <c r="A215" s="86">
        <v>414</v>
      </c>
      <c r="B215" s="73" t="s">
        <v>177</v>
      </c>
      <c r="C215" s="86">
        <v>180</v>
      </c>
      <c r="D215" s="85">
        <v>2.85</v>
      </c>
      <c r="E215" s="85">
        <v>2.41</v>
      </c>
      <c r="F215" s="85">
        <v>14.36</v>
      </c>
      <c r="G215" s="85">
        <v>91</v>
      </c>
      <c r="H215" s="85">
        <v>0.04</v>
      </c>
      <c r="I215" s="87">
        <v>1.17</v>
      </c>
      <c r="J215" s="87">
        <v>1.7999999999999999E-2</v>
      </c>
      <c r="K215" s="87">
        <v>0</v>
      </c>
      <c r="L215" s="87">
        <v>113.2</v>
      </c>
      <c r="M215" s="87">
        <v>81</v>
      </c>
      <c r="N215" s="87">
        <v>12.6</v>
      </c>
      <c r="O215" s="87">
        <v>0.12</v>
      </c>
    </row>
    <row r="216" spans="1:15" x14ac:dyDescent="0.25">
      <c r="A216" s="73"/>
      <c r="B216" s="83" t="s">
        <v>123</v>
      </c>
      <c r="C216" s="117">
        <f t="shared" ref="C216:O216" si="34">SUM(C214:C215)</f>
        <v>260</v>
      </c>
      <c r="D216" s="115">
        <f t="shared" si="34"/>
        <v>2.85</v>
      </c>
      <c r="E216" s="115">
        <f t="shared" si="34"/>
        <v>2.41</v>
      </c>
      <c r="F216" s="115">
        <f t="shared" si="34"/>
        <v>14.36</v>
      </c>
      <c r="G216" s="115">
        <f t="shared" si="34"/>
        <v>91</v>
      </c>
      <c r="H216" s="115">
        <f t="shared" si="34"/>
        <v>0.04</v>
      </c>
      <c r="I216" s="116">
        <f t="shared" si="34"/>
        <v>1.17</v>
      </c>
      <c r="J216" s="116">
        <f t="shared" si="34"/>
        <v>1.7999999999999999E-2</v>
      </c>
      <c r="K216" s="116">
        <f t="shared" si="34"/>
        <v>0</v>
      </c>
      <c r="L216" s="116">
        <f t="shared" si="34"/>
        <v>113.2</v>
      </c>
      <c r="M216" s="116">
        <f t="shared" si="34"/>
        <v>81</v>
      </c>
      <c r="N216" s="116">
        <f t="shared" si="34"/>
        <v>12.6</v>
      </c>
      <c r="O216" s="116">
        <f t="shared" si="34"/>
        <v>0.12</v>
      </c>
    </row>
    <row r="217" spans="1:15" x14ac:dyDescent="0.25">
      <c r="A217" s="73"/>
      <c r="B217" s="83" t="s">
        <v>33</v>
      </c>
      <c r="C217" s="118">
        <f t="shared" ref="C217:M217" si="35">C196+C199+C208+C212+C216</f>
        <v>1495</v>
      </c>
      <c r="D217" s="115">
        <f t="shared" si="35"/>
        <v>32.665999999999997</v>
      </c>
      <c r="E217" s="115">
        <f t="shared" si="35"/>
        <v>23.807999999999996</v>
      </c>
      <c r="F217" s="115">
        <f t="shared" si="35"/>
        <v>157.86099999999999</v>
      </c>
      <c r="G217" s="115">
        <f t="shared" si="35"/>
        <v>1048.4000000000001</v>
      </c>
      <c r="H217" s="115">
        <f t="shared" si="35"/>
        <v>0.68200000000000005</v>
      </c>
      <c r="I217" s="116">
        <f t="shared" si="35"/>
        <v>31.787999999999997</v>
      </c>
      <c r="J217" s="116">
        <f t="shared" si="35"/>
        <v>0.15749999999999997</v>
      </c>
      <c r="K217" s="116">
        <f t="shared" si="35"/>
        <v>4.8900000000000006</v>
      </c>
      <c r="L217" s="116">
        <f t="shared" si="35"/>
        <v>576.78200000000004</v>
      </c>
      <c r="M217" s="116">
        <f t="shared" si="35"/>
        <v>622.92600000000004</v>
      </c>
      <c r="N217" s="116">
        <f>N197+N199+N208+N212+N216</f>
        <v>128.42000000000002</v>
      </c>
      <c r="O217" s="116">
        <f>O196+O199+O208+O212+O216</f>
        <v>8.31</v>
      </c>
    </row>
    <row r="219" spans="1:15" x14ac:dyDescent="0.25">
      <c r="A219" s="161" t="s">
        <v>38</v>
      </c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</row>
    <row r="220" spans="1:15" x14ac:dyDescent="0.25">
      <c r="A220" s="162" t="s">
        <v>40</v>
      </c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</row>
    <row r="221" spans="1:15" x14ac:dyDescent="0.25">
      <c r="A221" s="163" t="s">
        <v>29</v>
      </c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</row>
    <row r="222" spans="1:15" x14ac:dyDescent="0.25">
      <c r="A222" s="149" t="s">
        <v>15</v>
      </c>
      <c r="B222" s="149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</row>
    <row r="223" spans="1:15" ht="14.45" customHeight="1" x14ac:dyDescent="0.25">
      <c r="A223" s="157" t="s">
        <v>16</v>
      </c>
      <c r="B223" s="159" t="s">
        <v>17</v>
      </c>
      <c r="C223" s="154" t="s">
        <v>18</v>
      </c>
      <c r="D223" s="154" t="s">
        <v>19</v>
      </c>
      <c r="E223" s="154" t="s">
        <v>20</v>
      </c>
      <c r="F223" s="154" t="s">
        <v>21</v>
      </c>
      <c r="G223" s="154" t="s">
        <v>22</v>
      </c>
      <c r="H223" s="154" t="s">
        <v>23</v>
      </c>
      <c r="I223" s="154"/>
      <c r="J223" s="154"/>
      <c r="K223" s="154"/>
      <c r="L223" s="154" t="s">
        <v>24</v>
      </c>
      <c r="M223" s="154"/>
      <c r="N223" s="154"/>
      <c r="O223" s="154"/>
    </row>
    <row r="224" spans="1:15" x14ac:dyDescent="0.25">
      <c r="A224" s="158"/>
      <c r="B224" s="159"/>
      <c r="C224" s="154"/>
      <c r="D224" s="154"/>
      <c r="E224" s="154"/>
      <c r="F224" s="154"/>
      <c r="G224" s="154"/>
      <c r="H224" s="82" t="s">
        <v>25</v>
      </c>
      <c r="I224" s="82" t="s">
        <v>26</v>
      </c>
      <c r="J224" s="82" t="s">
        <v>10</v>
      </c>
      <c r="K224" s="82" t="s">
        <v>11</v>
      </c>
      <c r="L224" s="82" t="s">
        <v>12</v>
      </c>
      <c r="M224" s="82" t="s">
        <v>27</v>
      </c>
      <c r="N224" s="82" t="s">
        <v>13</v>
      </c>
      <c r="O224" s="82" t="s">
        <v>14</v>
      </c>
    </row>
    <row r="225" spans="1:15" ht="38.25" x14ac:dyDescent="0.25">
      <c r="A225" s="77">
        <v>182</v>
      </c>
      <c r="B225" s="19" t="s">
        <v>144</v>
      </c>
      <c r="C225" s="20">
        <v>155</v>
      </c>
      <c r="D225" s="124">
        <v>4.05</v>
      </c>
      <c r="E225" s="124">
        <v>5.69</v>
      </c>
      <c r="F225" s="124">
        <v>20.36</v>
      </c>
      <c r="G225" s="124">
        <v>149</v>
      </c>
      <c r="H225" s="125">
        <v>0.11</v>
      </c>
      <c r="I225" s="125">
        <v>0</v>
      </c>
      <c r="J225" s="125">
        <v>0.02</v>
      </c>
      <c r="K225" s="125">
        <v>0.57999999999999996</v>
      </c>
      <c r="L225" s="125">
        <v>18.899999999999999</v>
      </c>
      <c r="M225" s="125">
        <v>108.7</v>
      </c>
      <c r="N225" s="125">
        <v>42.1</v>
      </c>
      <c r="O225" s="125">
        <v>1.1599999999999999</v>
      </c>
    </row>
    <row r="226" spans="1:15" ht="25.5" x14ac:dyDescent="0.25">
      <c r="A226" s="23">
        <v>1</v>
      </c>
      <c r="B226" s="26" t="s">
        <v>158</v>
      </c>
      <c r="C226" s="27">
        <v>35</v>
      </c>
      <c r="D226" s="91">
        <v>2.35</v>
      </c>
      <c r="E226" s="91">
        <v>4.165</v>
      </c>
      <c r="F226" s="91">
        <v>10.76</v>
      </c>
      <c r="G226" s="91">
        <v>88</v>
      </c>
      <c r="H226" s="92">
        <v>2.1999999999999999E-2</v>
      </c>
      <c r="I226" s="92">
        <v>0</v>
      </c>
      <c r="J226" s="92">
        <v>0.02</v>
      </c>
      <c r="K226" s="92">
        <v>0.39500000000000002</v>
      </c>
      <c r="L226" s="92">
        <v>5</v>
      </c>
      <c r="M226" s="92">
        <v>14.5</v>
      </c>
      <c r="N226" s="92">
        <v>2.6</v>
      </c>
      <c r="O226" s="92">
        <v>0.25</v>
      </c>
    </row>
    <row r="227" spans="1:15" x14ac:dyDescent="0.25">
      <c r="A227" s="73" t="s">
        <v>195</v>
      </c>
      <c r="B227" s="73" t="s">
        <v>196</v>
      </c>
      <c r="C227" s="117">
        <v>180</v>
      </c>
      <c r="D227" s="115">
        <v>0</v>
      </c>
      <c r="E227" s="115">
        <v>0</v>
      </c>
      <c r="F227" s="115">
        <v>0</v>
      </c>
      <c r="G227" s="115">
        <v>0</v>
      </c>
      <c r="H227" s="115">
        <v>0</v>
      </c>
      <c r="I227" s="116">
        <v>0</v>
      </c>
      <c r="J227" s="116">
        <v>0</v>
      </c>
      <c r="K227" s="116">
        <v>0</v>
      </c>
      <c r="L227" s="116">
        <v>0</v>
      </c>
      <c r="M227" s="116">
        <v>0</v>
      </c>
      <c r="N227" s="116">
        <v>0</v>
      </c>
      <c r="O227" s="116">
        <v>0</v>
      </c>
    </row>
    <row r="228" spans="1:15" x14ac:dyDescent="0.25">
      <c r="A228" s="35"/>
      <c r="B228" s="81" t="s">
        <v>119</v>
      </c>
      <c r="C228" s="39">
        <f t="shared" ref="C228:O228" si="36">SUM(C225:C227)</f>
        <v>370</v>
      </c>
      <c r="D228" s="21">
        <f t="shared" si="36"/>
        <v>6.4</v>
      </c>
      <c r="E228" s="21">
        <f t="shared" si="36"/>
        <v>9.8550000000000004</v>
      </c>
      <c r="F228" s="21">
        <f t="shared" si="36"/>
        <v>31.119999999999997</v>
      </c>
      <c r="G228" s="21">
        <f t="shared" si="36"/>
        <v>237</v>
      </c>
      <c r="H228" s="22">
        <f t="shared" si="36"/>
        <v>0.13200000000000001</v>
      </c>
      <c r="I228" s="22">
        <f t="shared" si="36"/>
        <v>0</v>
      </c>
      <c r="J228" s="22">
        <f t="shared" si="36"/>
        <v>0.04</v>
      </c>
      <c r="K228" s="22">
        <f t="shared" si="36"/>
        <v>0.97499999999999998</v>
      </c>
      <c r="L228" s="22">
        <f t="shared" si="36"/>
        <v>23.9</v>
      </c>
      <c r="M228" s="22">
        <f t="shared" si="36"/>
        <v>123.2</v>
      </c>
      <c r="N228" s="22">
        <f t="shared" si="36"/>
        <v>44.7</v>
      </c>
      <c r="O228" s="22">
        <f t="shared" si="36"/>
        <v>1.41</v>
      </c>
    </row>
    <row r="229" spans="1:15" x14ac:dyDescent="0.25">
      <c r="A229" s="156" t="s">
        <v>28</v>
      </c>
      <c r="B229" s="156"/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</row>
    <row r="230" spans="1:15" x14ac:dyDescent="0.25">
      <c r="A230" s="126">
        <v>418</v>
      </c>
      <c r="B230" s="135" t="s">
        <v>145</v>
      </c>
      <c r="C230" s="126">
        <v>180</v>
      </c>
      <c r="D230" s="103">
        <v>0.9</v>
      </c>
      <c r="E230" s="103">
        <v>0</v>
      </c>
      <c r="F230" s="103">
        <v>18.18</v>
      </c>
      <c r="G230" s="103">
        <v>76</v>
      </c>
      <c r="H230" s="133">
        <v>0.02</v>
      </c>
      <c r="I230" s="133">
        <v>3.6</v>
      </c>
      <c r="J230" s="133">
        <v>0</v>
      </c>
      <c r="K230" s="133">
        <v>0.18</v>
      </c>
      <c r="L230" s="133">
        <v>12.6</v>
      </c>
      <c r="M230" s="133">
        <v>12.6</v>
      </c>
      <c r="N230" s="133">
        <v>7.2</v>
      </c>
      <c r="O230" s="133">
        <v>2.52</v>
      </c>
    </row>
    <row r="231" spans="1:15" x14ac:dyDescent="0.25">
      <c r="A231" s="12"/>
      <c r="B231" s="83" t="s">
        <v>120</v>
      </c>
      <c r="C231" s="79">
        <f t="shared" ref="C231:O231" si="37">SUM(C230:C230)</f>
        <v>180</v>
      </c>
      <c r="D231" s="40">
        <f t="shared" si="37"/>
        <v>0.9</v>
      </c>
      <c r="E231" s="40">
        <f t="shared" si="37"/>
        <v>0</v>
      </c>
      <c r="F231" s="40">
        <f t="shared" si="37"/>
        <v>18.18</v>
      </c>
      <c r="G231" s="40">
        <f t="shared" si="37"/>
        <v>76</v>
      </c>
      <c r="H231" s="41">
        <f t="shared" si="37"/>
        <v>0.02</v>
      </c>
      <c r="I231" s="41">
        <f t="shared" si="37"/>
        <v>3.6</v>
      </c>
      <c r="J231" s="41">
        <f t="shared" si="37"/>
        <v>0</v>
      </c>
      <c r="K231" s="41">
        <f t="shared" si="37"/>
        <v>0.18</v>
      </c>
      <c r="L231" s="41">
        <f t="shared" si="37"/>
        <v>12.6</v>
      </c>
      <c r="M231" s="41">
        <f t="shared" si="37"/>
        <v>12.6</v>
      </c>
      <c r="N231" s="41">
        <f t="shared" si="37"/>
        <v>7.2</v>
      </c>
      <c r="O231" s="41">
        <f t="shared" si="37"/>
        <v>2.52</v>
      </c>
    </row>
    <row r="232" spans="1:15" x14ac:dyDescent="0.25">
      <c r="A232" s="155" t="s">
        <v>30</v>
      </c>
      <c r="B232" s="156"/>
      <c r="C232" s="156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</row>
    <row r="233" spans="1:15" ht="14.45" customHeight="1" x14ac:dyDescent="0.25">
      <c r="A233" s="157" t="s">
        <v>16</v>
      </c>
      <c r="B233" s="159" t="s">
        <v>17</v>
      </c>
      <c r="C233" s="154" t="s">
        <v>18</v>
      </c>
      <c r="D233" s="154" t="s">
        <v>19</v>
      </c>
      <c r="E233" s="154" t="s">
        <v>20</v>
      </c>
      <c r="F233" s="154" t="s">
        <v>21</v>
      </c>
      <c r="G233" s="154" t="s">
        <v>22</v>
      </c>
      <c r="H233" s="154" t="s">
        <v>23</v>
      </c>
      <c r="I233" s="154"/>
      <c r="J233" s="154"/>
      <c r="K233" s="154"/>
      <c r="L233" s="154" t="s">
        <v>24</v>
      </c>
      <c r="M233" s="154"/>
      <c r="N233" s="154"/>
      <c r="O233" s="154"/>
    </row>
    <row r="234" spans="1:15" x14ac:dyDescent="0.25">
      <c r="A234" s="158"/>
      <c r="B234" s="159"/>
      <c r="C234" s="154"/>
      <c r="D234" s="154"/>
      <c r="E234" s="154"/>
      <c r="F234" s="154"/>
      <c r="G234" s="154"/>
      <c r="H234" s="82" t="s">
        <v>25</v>
      </c>
      <c r="I234" s="82" t="s">
        <v>26</v>
      </c>
      <c r="J234" s="82" t="s">
        <v>10</v>
      </c>
      <c r="K234" s="82" t="s">
        <v>11</v>
      </c>
      <c r="L234" s="82" t="s">
        <v>12</v>
      </c>
      <c r="M234" s="82" t="s">
        <v>27</v>
      </c>
      <c r="N234" s="82" t="s">
        <v>13</v>
      </c>
      <c r="O234" s="82" t="s">
        <v>14</v>
      </c>
    </row>
    <row r="235" spans="1:15" ht="25.5" x14ac:dyDescent="0.25">
      <c r="A235" s="5">
        <v>35</v>
      </c>
      <c r="B235" s="6" t="s">
        <v>197</v>
      </c>
      <c r="C235" s="13">
        <v>30</v>
      </c>
      <c r="D235" s="7">
        <v>0.5</v>
      </c>
      <c r="E235" s="7">
        <v>1.25</v>
      </c>
      <c r="F235" s="7">
        <v>2.46</v>
      </c>
      <c r="G235" s="7">
        <v>23.13</v>
      </c>
      <c r="H235" s="16">
        <v>1.4E-2</v>
      </c>
      <c r="I235" s="16">
        <v>2.94</v>
      </c>
      <c r="J235" s="16">
        <v>0</v>
      </c>
      <c r="K235" s="16">
        <v>0.57199999999999995</v>
      </c>
      <c r="L235" s="16">
        <v>8.3789999999999996</v>
      </c>
      <c r="M235" s="16">
        <v>11.946</v>
      </c>
      <c r="N235" s="16">
        <v>5.5709999999999997</v>
      </c>
      <c r="O235" s="16">
        <v>0.39300000000000002</v>
      </c>
    </row>
    <row r="236" spans="1:15" ht="25.5" x14ac:dyDescent="0.25">
      <c r="A236" s="5">
        <v>63</v>
      </c>
      <c r="B236" s="42" t="s">
        <v>146</v>
      </c>
      <c r="C236" s="14">
        <v>205</v>
      </c>
      <c r="D236" s="9">
        <v>2.25</v>
      </c>
      <c r="E236" s="9">
        <v>4.68</v>
      </c>
      <c r="F236" s="9">
        <v>9.9600000000000009</v>
      </c>
      <c r="G236" s="9">
        <v>88.1</v>
      </c>
      <c r="H236" s="16">
        <v>0.4</v>
      </c>
      <c r="I236" s="16">
        <v>6.43</v>
      </c>
      <c r="J236" s="16">
        <v>5.4999999999999997E-3</v>
      </c>
      <c r="K236" s="16">
        <v>1.931</v>
      </c>
      <c r="L236" s="16">
        <v>39.9</v>
      </c>
      <c r="M236" s="16">
        <v>0.61</v>
      </c>
      <c r="N236" s="16">
        <v>21.45</v>
      </c>
      <c r="O236" s="16">
        <v>0.96399999999999997</v>
      </c>
    </row>
    <row r="237" spans="1:15" ht="25.5" x14ac:dyDescent="0.25">
      <c r="A237" s="8" t="s">
        <v>147</v>
      </c>
      <c r="B237" s="10" t="s">
        <v>149</v>
      </c>
      <c r="C237" s="15">
        <v>80</v>
      </c>
      <c r="D237" s="11">
        <v>0</v>
      </c>
      <c r="E237" s="11">
        <v>0</v>
      </c>
      <c r="F237" s="11">
        <v>0</v>
      </c>
      <c r="G237" s="11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</row>
    <row r="238" spans="1:15" x14ac:dyDescent="0.25">
      <c r="A238" s="5">
        <v>331</v>
      </c>
      <c r="B238" s="42" t="s">
        <v>150</v>
      </c>
      <c r="C238" s="13">
        <v>130</v>
      </c>
      <c r="D238" s="7">
        <v>0</v>
      </c>
      <c r="E238" s="7">
        <v>0</v>
      </c>
      <c r="F238" s="7">
        <v>0</v>
      </c>
      <c r="G238" s="7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</row>
    <row r="239" spans="1:15" x14ac:dyDescent="0.25">
      <c r="A239" s="30">
        <v>390</v>
      </c>
      <c r="B239" s="43" t="s">
        <v>152</v>
      </c>
      <c r="C239" s="31">
        <v>180</v>
      </c>
      <c r="D239" s="32">
        <v>0.14000000000000001</v>
      </c>
      <c r="E239" s="32">
        <v>0.14000000000000001</v>
      </c>
      <c r="F239" s="32">
        <v>21.492000000000001</v>
      </c>
      <c r="G239" s="32">
        <v>87.84</v>
      </c>
      <c r="H239" s="33">
        <v>8.9999999999999993E-3</v>
      </c>
      <c r="I239" s="33">
        <v>1.548</v>
      </c>
      <c r="J239" s="33">
        <v>0</v>
      </c>
      <c r="K239" s="33">
        <v>7.1999999999999995E-2</v>
      </c>
      <c r="L239" s="33">
        <v>13.032</v>
      </c>
      <c r="M239" s="33">
        <v>3.96</v>
      </c>
      <c r="N239" s="33">
        <v>3.24</v>
      </c>
      <c r="O239" s="33">
        <v>0.84599999999999997</v>
      </c>
    </row>
    <row r="240" spans="1:15" ht="38.25" x14ac:dyDescent="0.25">
      <c r="A240" s="5" t="s">
        <v>129</v>
      </c>
      <c r="B240" s="42" t="s">
        <v>136</v>
      </c>
      <c r="C240" s="102">
        <v>30</v>
      </c>
      <c r="D240" s="103">
        <v>3.6</v>
      </c>
      <c r="E240" s="103">
        <v>0.39</v>
      </c>
      <c r="F240" s="103">
        <v>16.649999999999999</v>
      </c>
      <c r="G240" s="103">
        <v>77.25</v>
      </c>
      <c r="H240" s="104">
        <v>4.7E-2</v>
      </c>
      <c r="I240" s="104">
        <v>0</v>
      </c>
      <c r="J240" s="104">
        <v>0</v>
      </c>
      <c r="K240" s="104">
        <v>0</v>
      </c>
      <c r="L240" s="104">
        <v>8.19</v>
      </c>
      <c r="M240" s="104">
        <v>26.145</v>
      </c>
      <c r="N240" s="104">
        <v>11.025</v>
      </c>
      <c r="O240" s="104">
        <v>0.503</v>
      </c>
    </row>
    <row r="241" spans="1:15" x14ac:dyDescent="0.25">
      <c r="A241" s="45"/>
      <c r="B241" s="84" t="s">
        <v>121</v>
      </c>
      <c r="C241" s="34">
        <f t="shared" ref="C241:O241" si="38">SUM(C235:C240)</f>
        <v>655</v>
      </c>
      <c r="D241" s="32">
        <f t="shared" si="38"/>
        <v>6.49</v>
      </c>
      <c r="E241" s="32">
        <f t="shared" si="38"/>
        <v>6.4599999999999991</v>
      </c>
      <c r="F241" s="32">
        <f t="shared" si="38"/>
        <v>50.562000000000005</v>
      </c>
      <c r="G241" s="32">
        <f t="shared" si="38"/>
        <v>276.32</v>
      </c>
      <c r="H241" s="33">
        <f t="shared" si="38"/>
        <v>0.47000000000000003</v>
      </c>
      <c r="I241" s="33">
        <f t="shared" si="38"/>
        <v>10.917999999999999</v>
      </c>
      <c r="J241" s="33">
        <f t="shared" si="38"/>
        <v>5.4999999999999997E-3</v>
      </c>
      <c r="K241" s="33">
        <f t="shared" si="38"/>
        <v>2.5750000000000002</v>
      </c>
      <c r="L241" s="33">
        <f t="shared" si="38"/>
        <v>69.500999999999991</v>
      </c>
      <c r="M241" s="33">
        <f t="shared" si="38"/>
        <v>42.661000000000001</v>
      </c>
      <c r="N241" s="33">
        <f t="shared" si="38"/>
        <v>41.286000000000001</v>
      </c>
      <c r="O241" s="33">
        <f t="shared" si="38"/>
        <v>2.706</v>
      </c>
    </row>
    <row r="242" spans="1:15" x14ac:dyDescent="0.25">
      <c r="A242" s="155" t="s">
        <v>31</v>
      </c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</row>
    <row r="243" spans="1:15" x14ac:dyDescent="0.25">
      <c r="A243" s="86">
        <v>420</v>
      </c>
      <c r="B243" s="73" t="s">
        <v>198</v>
      </c>
      <c r="C243" s="86">
        <v>150</v>
      </c>
      <c r="D243" s="85">
        <v>5.22</v>
      </c>
      <c r="E243" s="85">
        <v>3.75</v>
      </c>
      <c r="F243" s="85">
        <v>6.3</v>
      </c>
      <c r="G243" s="85">
        <v>76</v>
      </c>
      <c r="H243" s="87">
        <v>0.03</v>
      </c>
      <c r="I243" s="87">
        <v>0.54</v>
      </c>
      <c r="J243" s="87">
        <v>0.03</v>
      </c>
      <c r="K243" s="87">
        <v>0</v>
      </c>
      <c r="L243" s="87">
        <v>223.2</v>
      </c>
      <c r="M243" s="87">
        <v>138</v>
      </c>
      <c r="N243" s="87">
        <v>21</v>
      </c>
      <c r="O243" s="87">
        <v>0.18</v>
      </c>
    </row>
    <row r="244" spans="1:15" x14ac:dyDescent="0.25">
      <c r="A244" s="86" t="s">
        <v>129</v>
      </c>
      <c r="B244" s="73" t="s">
        <v>153</v>
      </c>
      <c r="C244" s="138">
        <v>30</v>
      </c>
      <c r="D244" s="108">
        <v>1.9</v>
      </c>
      <c r="E244" s="109">
        <v>5.4</v>
      </c>
      <c r="F244" s="109">
        <v>19.8</v>
      </c>
      <c r="G244" s="109">
        <v>135</v>
      </c>
      <c r="H244" s="110">
        <v>0.08</v>
      </c>
      <c r="I244" s="110">
        <v>0.15</v>
      </c>
      <c r="J244" s="109">
        <v>2E-3</v>
      </c>
      <c r="K244" s="109">
        <v>7.8E-2</v>
      </c>
      <c r="L244" s="109">
        <v>11.1</v>
      </c>
      <c r="M244" s="109">
        <v>41.4</v>
      </c>
      <c r="N244" s="109">
        <v>9.9</v>
      </c>
      <c r="O244" s="109">
        <v>0.77400000000000002</v>
      </c>
    </row>
    <row r="245" spans="1:15" x14ac:dyDescent="0.25">
      <c r="A245" s="86"/>
      <c r="B245" s="83" t="s">
        <v>122</v>
      </c>
      <c r="C245" s="86">
        <f t="shared" ref="C245:O245" si="39">SUM(C243:C244)</f>
        <v>180</v>
      </c>
      <c r="D245" s="115">
        <f t="shared" si="39"/>
        <v>7.1199999999999992</v>
      </c>
      <c r="E245" s="115">
        <f t="shared" si="39"/>
        <v>9.15</v>
      </c>
      <c r="F245" s="115">
        <f t="shared" si="39"/>
        <v>26.1</v>
      </c>
      <c r="G245" s="115">
        <f t="shared" si="39"/>
        <v>211</v>
      </c>
      <c r="H245" s="116">
        <f t="shared" si="39"/>
        <v>0.11</v>
      </c>
      <c r="I245" s="116">
        <f t="shared" si="39"/>
        <v>0.69000000000000006</v>
      </c>
      <c r="J245" s="116">
        <f t="shared" si="39"/>
        <v>3.2000000000000001E-2</v>
      </c>
      <c r="K245" s="116">
        <f t="shared" si="39"/>
        <v>7.8E-2</v>
      </c>
      <c r="L245" s="116">
        <f t="shared" si="39"/>
        <v>234.29999999999998</v>
      </c>
      <c r="M245" s="116">
        <f t="shared" si="39"/>
        <v>179.4</v>
      </c>
      <c r="N245" s="116">
        <f t="shared" si="39"/>
        <v>30.9</v>
      </c>
      <c r="O245" s="116">
        <f t="shared" si="39"/>
        <v>0.95399999999999996</v>
      </c>
    </row>
    <row r="246" spans="1:15" x14ac:dyDescent="0.25">
      <c r="A246" s="155" t="s">
        <v>32</v>
      </c>
      <c r="B246" s="156"/>
      <c r="C246" s="156"/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</row>
    <row r="247" spans="1:15" x14ac:dyDescent="0.25">
      <c r="A247" s="86">
        <v>132</v>
      </c>
      <c r="B247" s="73" t="s">
        <v>199</v>
      </c>
      <c r="C247" s="86">
        <v>50</v>
      </c>
      <c r="D247" s="115">
        <v>7.34</v>
      </c>
      <c r="E247" s="115">
        <v>0.51900000000000002</v>
      </c>
      <c r="F247" s="115">
        <v>0.83799999999999997</v>
      </c>
      <c r="G247" s="115">
        <v>37.4</v>
      </c>
      <c r="H247" s="115">
        <v>3.6999999999999998E-2</v>
      </c>
      <c r="I247" s="116">
        <v>0.441</v>
      </c>
      <c r="J247" s="116">
        <v>1.5</v>
      </c>
      <c r="K247" s="116">
        <v>0.45800000000000002</v>
      </c>
      <c r="L247" s="116">
        <v>13.2</v>
      </c>
      <c r="M247" s="116">
        <v>89.78</v>
      </c>
      <c r="N247" s="116">
        <v>13.475</v>
      </c>
      <c r="O247" s="116">
        <v>0.33900000000000002</v>
      </c>
    </row>
    <row r="248" spans="1:15" x14ac:dyDescent="0.25">
      <c r="A248" s="86">
        <v>331</v>
      </c>
      <c r="B248" s="73" t="s">
        <v>200</v>
      </c>
      <c r="C248" s="86">
        <v>130</v>
      </c>
      <c r="D248" s="115">
        <v>2.2200000000000002</v>
      </c>
      <c r="E248" s="115">
        <v>3.6139999999999999</v>
      </c>
      <c r="F248" s="115">
        <v>23.029499999999999</v>
      </c>
      <c r="G248" s="115">
        <v>133.51</v>
      </c>
      <c r="H248" s="115">
        <v>1.95E-2</v>
      </c>
      <c r="I248" s="116">
        <v>0</v>
      </c>
      <c r="J248" s="116">
        <v>1.7999999999999999E-2</v>
      </c>
      <c r="K248" s="116">
        <v>0.1716</v>
      </c>
      <c r="L248" s="116">
        <v>3.5750000000000002</v>
      </c>
      <c r="M248" s="116">
        <v>48.164999999999999</v>
      </c>
      <c r="N248" s="116">
        <v>15.6</v>
      </c>
      <c r="O248" s="116">
        <v>0.32</v>
      </c>
    </row>
    <row r="249" spans="1:15" x14ac:dyDescent="0.25">
      <c r="A249" s="86" t="s">
        <v>141</v>
      </c>
      <c r="B249" s="74" t="s">
        <v>142</v>
      </c>
      <c r="C249" s="117">
        <v>180</v>
      </c>
      <c r="D249" s="85">
        <v>0.06</v>
      </c>
      <c r="E249" s="85">
        <v>0.02</v>
      </c>
      <c r="F249" s="85">
        <v>9.99</v>
      </c>
      <c r="G249" s="85">
        <v>40</v>
      </c>
      <c r="H249" s="85">
        <v>0</v>
      </c>
      <c r="I249" s="87">
        <v>0.03</v>
      </c>
      <c r="J249" s="87">
        <v>0</v>
      </c>
      <c r="K249" s="87">
        <v>0</v>
      </c>
      <c r="L249" s="87">
        <v>10</v>
      </c>
      <c r="M249" s="87">
        <v>2.5</v>
      </c>
      <c r="N249" s="87">
        <v>1.3</v>
      </c>
      <c r="O249" s="87">
        <v>0.28000000000000003</v>
      </c>
    </row>
    <row r="250" spans="1:15" x14ac:dyDescent="0.25">
      <c r="A250" s="126" t="s">
        <v>143</v>
      </c>
      <c r="B250" s="127" t="s">
        <v>130</v>
      </c>
      <c r="C250" s="128">
        <v>20</v>
      </c>
      <c r="D250" s="129">
        <v>1.8518518518518517E-2</v>
      </c>
      <c r="E250" s="129">
        <v>0.36</v>
      </c>
      <c r="F250" s="129">
        <v>0.41176470588235292</v>
      </c>
      <c r="G250" s="129">
        <v>0.53731343283582089</v>
      </c>
      <c r="H250" s="130">
        <v>7.0000000000000001E-3</v>
      </c>
      <c r="I250" s="130">
        <v>0</v>
      </c>
      <c r="J250" s="130">
        <v>0</v>
      </c>
      <c r="K250" s="130">
        <v>0.22700000000000001</v>
      </c>
      <c r="L250" s="130">
        <v>2.5329999999999999</v>
      </c>
      <c r="M250" s="130">
        <v>8.6669999999999998</v>
      </c>
      <c r="N250" s="130">
        <v>1.7330000000000001</v>
      </c>
      <c r="O250" s="130">
        <v>0.16</v>
      </c>
    </row>
    <row r="251" spans="1:15" x14ac:dyDescent="0.25">
      <c r="A251" s="73"/>
      <c r="B251" s="83" t="s">
        <v>123</v>
      </c>
      <c r="C251" s="86">
        <f t="shared" ref="C251:O251" si="40">SUM(C247:C250)</f>
        <v>380</v>
      </c>
      <c r="D251" s="115">
        <f t="shared" si="40"/>
        <v>9.63851851851852</v>
      </c>
      <c r="E251" s="115">
        <f t="shared" si="40"/>
        <v>4.5129999999999999</v>
      </c>
      <c r="F251" s="115">
        <f t="shared" si="40"/>
        <v>34.269264705882357</v>
      </c>
      <c r="G251" s="115">
        <f t="shared" si="40"/>
        <v>211.44731343283581</v>
      </c>
      <c r="H251" s="115">
        <f t="shared" si="40"/>
        <v>6.3500000000000001E-2</v>
      </c>
      <c r="I251" s="116">
        <f t="shared" si="40"/>
        <v>0.47099999999999997</v>
      </c>
      <c r="J251" s="116">
        <f t="shared" si="40"/>
        <v>1.518</v>
      </c>
      <c r="K251" s="116">
        <f t="shared" si="40"/>
        <v>0.85660000000000003</v>
      </c>
      <c r="L251" s="116">
        <f t="shared" si="40"/>
        <v>29.308</v>
      </c>
      <c r="M251" s="116">
        <f t="shared" si="40"/>
        <v>149.11199999999999</v>
      </c>
      <c r="N251" s="116">
        <f t="shared" si="40"/>
        <v>32.107999999999997</v>
      </c>
      <c r="O251" s="116">
        <f t="shared" si="40"/>
        <v>1.099</v>
      </c>
    </row>
    <row r="252" spans="1:15" x14ac:dyDescent="0.25">
      <c r="A252" s="73"/>
      <c r="B252" s="83" t="s">
        <v>33</v>
      </c>
      <c r="C252" s="114">
        <f t="shared" ref="C252:O252" si="41">C228+C231+C241+C245+C251</f>
        <v>1765</v>
      </c>
      <c r="D252" s="115">
        <f t="shared" si="41"/>
        <v>30.54851851851852</v>
      </c>
      <c r="E252" s="115">
        <f t="shared" si="41"/>
        <v>29.977999999999994</v>
      </c>
      <c r="F252" s="115">
        <f t="shared" si="41"/>
        <v>160.23126470588235</v>
      </c>
      <c r="G252" s="115">
        <f t="shared" si="41"/>
        <v>1011.7673134328357</v>
      </c>
      <c r="H252" s="115">
        <f t="shared" si="41"/>
        <v>0.79549999999999998</v>
      </c>
      <c r="I252" s="116">
        <f t="shared" si="41"/>
        <v>15.678999999999998</v>
      </c>
      <c r="J252" s="116">
        <f t="shared" si="41"/>
        <v>1.5954999999999999</v>
      </c>
      <c r="K252" s="116">
        <f t="shared" si="41"/>
        <v>4.6646000000000001</v>
      </c>
      <c r="L252" s="116">
        <f t="shared" si="41"/>
        <v>369.60899999999998</v>
      </c>
      <c r="M252" s="116">
        <f t="shared" si="41"/>
        <v>506.97299999999996</v>
      </c>
      <c r="N252" s="116">
        <f t="shared" si="41"/>
        <v>156.19400000000002</v>
      </c>
      <c r="O252" s="116">
        <f t="shared" si="41"/>
        <v>8.6889999999999983</v>
      </c>
    </row>
    <row r="254" spans="1:15" x14ac:dyDescent="0.25">
      <c r="A254" s="161" t="s">
        <v>38</v>
      </c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</row>
    <row r="255" spans="1:15" x14ac:dyDescent="0.25">
      <c r="A255" s="162" t="s">
        <v>39</v>
      </c>
      <c r="B255" s="162"/>
      <c r="C255" s="162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</row>
    <row r="256" spans="1:15" x14ac:dyDescent="0.25">
      <c r="A256" s="163" t="s">
        <v>29</v>
      </c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</row>
    <row r="257" spans="1:15" x14ac:dyDescent="0.25">
      <c r="A257" s="149" t="s">
        <v>15</v>
      </c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</row>
    <row r="258" spans="1:15" ht="14.45" customHeight="1" x14ac:dyDescent="0.25">
      <c r="A258" s="157" t="s">
        <v>16</v>
      </c>
      <c r="B258" s="159" t="s">
        <v>17</v>
      </c>
      <c r="C258" s="154" t="s">
        <v>18</v>
      </c>
      <c r="D258" s="154" t="s">
        <v>19</v>
      </c>
      <c r="E258" s="154" t="s">
        <v>20</v>
      </c>
      <c r="F258" s="154" t="s">
        <v>21</v>
      </c>
      <c r="G258" s="154" t="s">
        <v>22</v>
      </c>
      <c r="H258" s="154" t="s">
        <v>23</v>
      </c>
      <c r="I258" s="154"/>
      <c r="J258" s="154"/>
      <c r="K258" s="154"/>
      <c r="L258" s="154" t="s">
        <v>24</v>
      </c>
      <c r="M258" s="154"/>
      <c r="N258" s="154"/>
      <c r="O258" s="154"/>
    </row>
    <row r="259" spans="1:15" x14ac:dyDescent="0.25">
      <c r="A259" s="158"/>
      <c r="B259" s="159"/>
      <c r="C259" s="154"/>
      <c r="D259" s="154"/>
      <c r="E259" s="154"/>
      <c r="F259" s="154"/>
      <c r="G259" s="154"/>
      <c r="H259" s="82" t="s">
        <v>25</v>
      </c>
      <c r="I259" s="82" t="s">
        <v>26</v>
      </c>
      <c r="J259" s="82" t="s">
        <v>10</v>
      </c>
      <c r="K259" s="82" t="s">
        <v>11</v>
      </c>
      <c r="L259" s="82" t="s">
        <v>12</v>
      </c>
      <c r="M259" s="82" t="s">
        <v>27</v>
      </c>
      <c r="N259" s="82" t="s">
        <v>13</v>
      </c>
      <c r="O259" s="82" t="s">
        <v>14</v>
      </c>
    </row>
    <row r="260" spans="1:15" ht="51" x14ac:dyDescent="0.25">
      <c r="A260" s="77" t="s">
        <v>202</v>
      </c>
      <c r="B260" s="19" t="s">
        <v>201</v>
      </c>
      <c r="C260" s="20">
        <v>155</v>
      </c>
      <c r="D260" s="21">
        <v>5.29</v>
      </c>
      <c r="E260" s="21">
        <v>10.33</v>
      </c>
      <c r="F260" s="21">
        <v>30.9</v>
      </c>
      <c r="G260" s="21">
        <v>250.35</v>
      </c>
      <c r="H260" s="22">
        <v>0.09</v>
      </c>
      <c r="I260" s="22">
        <v>0.42</v>
      </c>
      <c r="J260" s="22">
        <v>3.7499999999999999E-2</v>
      </c>
      <c r="K260" s="22">
        <v>0.15</v>
      </c>
      <c r="L260" s="22">
        <v>95.265000000000001</v>
      </c>
      <c r="M260" s="22">
        <v>129.72</v>
      </c>
      <c r="N260" s="22">
        <v>32.79</v>
      </c>
      <c r="O260" s="22">
        <v>0.73499999999999999</v>
      </c>
    </row>
    <row r="261" spans="1:15" x14ac:dyDescent="0.25">
      <c r="A261" s="86" t="s">
        <v>141</v>
      </c>
      <c r="B261" s="74" t="s">
        <v>142</v>
      </c>
      <c r="C261" s="117">
        <v>180</v>
      </c>
      <c r="D261" s="85">
        <v>0.06</v>
      </c>
      <c r="E261" s="85">
        <v>0.02</v>
      </c>
      <c r="F261" s="85">
        <v>9.99</v>
      </c>
      <c r="G261" s="85">
        <v>40</v>
      </c>
      <c r="H261" s="85">
        <v>0</v>
      </c>
      <c r="I261" s="87">
        <v>0.03</v>
      </c>
      <c r="J261" s="87">
        <v>0</v>
      </c>
      <c r="K261" s="87">
        <v>0</v>
      </c>
      <c r="L261" s="87">
        <v>10</v>
      </c>
      <c r="M261" s="87">
        <v>2.5</v>
      </c>
      <c r="N261" s="87">
        <v>1.3</v>
      </c>
      <c r="O261" s="87">
        <v>0.28000000000000003</v>
      </c>
    </row>
    <row r="262" spans="1:15" x14ac:dyDescent="0.25">
      <c r="A262" s="126" t="s">
        <v>143</v>
      </c>
      <c r="B262" s="127" t="s">
        <v>130</v>
      </c>
      <c r="C262" s="128">
        <v>20</v>
      </c>
      <c r="D262" s="129">
        <v>1.8518518518518517E-2</v>
      </c>
      <c r="E262" s="129">
        <v>0.36</v>
      </c>
      <c r="F262" s="129">
        <v>0.41176470588235292</v>
      </c>
      <c r="G262" s="129">
        <v>0.53731343283582089</v>
      </c>
      <c r="H262" s="130">
        <v>7.0000000000000001E-3</v>
      </c>
      <c r="I262" s="130">
        <v>0</v>
      </c>
      <c r="J262" s="130">
        <v>0</v>
      </c>
      <c r="K262" s="130">
        <v>0.22700000000000001</v>
      </c>
      <c r="L262" s="130">
        <v>2.5329999999999999</v>
      </c>
      <c r="M262" s="130">
        <v>8.6669999999999998</v>
      </c>
      <c r="N262" s="130">
        <v>1.7330000000000001</v>
      </c>
      <c r="O262" s="130">
        <v>0.16</v>
      </c>
    </row>
    <row r="263" spans="1:15" x14ac:dyDescent="0.25">
      <c r="A263" s="35"/>
      <c r="B263" s="105" t="s">
        <v>119</v>
      </c>
      <c r="C263" s="39">
        <f t="shared" ref="C263:O263" si="42">SUM(C260:C262)</f>
        <v>355</v>
      </c>
      <c r="D263" s="21">
        <f t="shared" si="42"/>
        <v>5.3685185185185178</v>
      </c>
      <c r="E263" s="21">
        <f t="shared" si="42"/>
        <v>10.709999999999999</v>
      </c>
      <c r="F263" s="21">
        <f t="shared" si="42"/>
        <v>41.301764705882356</v>
      </c>
      <c r="G263" s="21">
        <f t="shared" si="42"/>
        <v>290.88731343283587</v>
      </c>
      <c r="H263" s="22">
        <f t="shared" si="42"/>
        <v>9.7000000000000003E-2</v>
      </c>
      <c r="I263" s="22">
        <f t="shared" si="42"/>
        <v>0.44999999999999996</v>
      </c>
      <c r="J263" s="22">
        <f t="shared" si="42"/>
        <v>3.7499999999999999E-2</v>
      </c>
      <c r="K263" s="22">
        <f t="shared" si="42"/>
        <v>0.377</v>
      </c>
      <c r="L263" s="22">
        <f t="shared" si="42"/>
        <v>107.798</v>
      </c>
      <c r="M263" s="22">
        <f t="shared" si="42"/>
        <v>140.887</v>
      </c>
      <c r="N263" s="22">
        <f t="shared" si="42"/>
        <v>35.822999999999993</v>
      </c>
      <c r="O263" s="22">
        <f t="shared" si="42"/>
        <v>1.175</v>
      </c>
    </row>
    <row r="264" spans="1:15" x14ac:dyDescent="0.25">
      <c r="A264" s="155" t="s">
        <v>28</v>
      </c>
      <c r="B264" s="155"/>
      <c r="C264" s="155"/>
      <c r="D264" s="155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</row>
    <row r="265" spans="1:15" x14ac:dyDescent="0.25">
      <c r="A265" s="86">
        <v>386</v>
      </c>
      <c r="B265" s="123" t="s">
        <v>131</v>
      </c>
      <c r="C265" s="94">
        <v>100</v>
      </c>
      <c r="D265" s="7">
        <v>0.4</v>
      </c>
      <c r="E265" s="7">
        <v>0.4</v>
      </c>
      <c r="F265" s="7">
        <v>9.8000000000000007</v>
      </c>
      <c r="G265" s="7">
        <v>47</v>
      </c>
      <c r="H265" s="16">
        <v>0.03</v>
      </c>
      <c r="I265" s="16">
        <v>10</v>
      </c>
      <c r="J265" s="16">
        <v>0</v>
      </c>
      <c r="K265" s="16">
        <v>0.2</v>
      </c>
      <c r="L265" s="16">
        <v>16</v>
      </c>
      <c r="M265" s="16">
        <v>11</v>
      </c>
      <c r="N265" s="16">
        <v>9</v>
      </c>
      <c r="O265" s="16">
        <v>2.2000000000000002</v>
      </c>
    </row>
    <row r="266" spans="1:15" x14ac:dyDescent="0.25">
      <c r="A266" s="73"/>
      <c r="B266" s="83" t="s">
        <v>120</v>
      </c>
      <c r="C266" s="86">
        <f t="shared" ref="C266:O266" si="43">SUM(C265:C265)</f>
        <v>100</v>
      </c>
      <c r="D266" s="115">
        <f t="shared" si="43"/>
        <v>0.4</v>
      </c>
      <c r="E266" s="115">
        <f t="shared" si="43"/>
        <v>0.4</v>
      </c>
      <c r="F266" s="115">
        <f t="shared" si="43"/>
        <v>9.8000000000000007</v>
      </c>
      <c r="G266" s="115">
        <f t="shared" si="43"/>
        <v>47</v>
      </c>
      <c r="H266" s="116">
        <f t="shared" si="43"/>
        <v>0.03</v>
      </c>
      <c r="I266" s="116">
        <f t="shared" si="43"/>
        <v>10</v>
      </c>
      <c r="J266" s="116">
        <f t="shared" si="43"/>
        <v>0</v>
      </c>
      <c r="K266" s="116">
        <f t="shared" si="43"/>
        <v>0.2</v>
      </c>
      <c r="L266" s="116">
        <f t="shared" si="43"/>
        <v>16</v>
      </c>
      <c r="M266" s="116">
        <f t="shared" si="43"/>
        <v>11</v>
      </c>
      <c r="N266" s="116">
        <f t="shared" si="43"/>
        <v>9</v>
      </c>
      <c r="O266" s="116">
        <f t="shared" si="43"/>
        <v>2.2000000000000002</v>
      </c>
    </row>
    <row r="267" spans="1:15" x14ac:dyDescent="0.25">
      <c r="A267" s="155" t="s">
        <v>30</v>
      </c>
      <c r="B267" s="155"/>
      <c r="C267" s="155"/>
      <c r="D267" s="155"/>
      <c r="E267" s="155"/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</row>
    <row r="268" spans="1:15" ht="14.45" customHeight="1" x14ac:dyDescent="0.25">
      <c r="A268" s="165" t="s">
        <v>16</v>
      </c>
      <c r="B268" s="167" t="s">
        <v>17</v>
      </c>
      <c r="C268" s="164" t="s">
        <v>18</v>
      </c>
      <c r="D268" s="164" t="s">
        <v>19</v>
      </c>
      <c r="E268" s="164" t="s">
        <v>20</v>
      </c>
      <c r="F268" s="164" t="s">
        <v>21</v>
      </c>
      <c r="G268" s="164" t="s">
        <v>22</v>
      </c>
      <c r="H268" s="164" t="s">
        <v>23</v>
      </c>
      <c r="I268" s="164"/>
      <c r="J268" s="164"/>
      <c r="K268" s="164"/>
      <c r="L268" s="164" t="s">
        <v>24</v>
      </c>
      <c r="M268" s="164"/>
      <c r="N268" s="164"/>
      <c r="O268" s="164"/>
    </row>
    <row r="269" spans="1:15" x14ac:dyDescent="0.25">
      <c r="A269" s="166"/>
      <c r="B269" s="167"/>
      <c r="C269" s="164"/>
      <c r="D269" s="164"/>
      <c r="E269" s="164"/>
      <c r="F269" s="164"/>
      <c r="G269" s="164"/>
      <c r="H269" s="139" t="s">
        <v>25</v>
      </c>
      <c r="I269" s="139" t="s">
        <v>26</v>
      </c>
      <c r="J269" s="139" t="s">
        <v>10</v>
      </c>
      <c r="K269" s="139" t="s">
        <v>11</v>
      </c>
      <c r="L269" s="139" t="s">
        <v>12</v>
      </c>
      <c r="M269" s="139" t="s">
        <v>27</v>
      </c>
      <c r="N269" s="139" t="s">
        <v>13</v>
      </c>
      <c r="O269" s="139" t="s">
        <v>14</v>
      </c>
    </row>
    <row r="270" spans="1:15" ht="25.5" x14ac:dyDescent="0.25">
      <c r="A270" s="8">
        <v>88</v>
      </c>
      <c r="B270" s="6" t="s">
        <v>160</v>
      </c>
      <c r="C270" s="14">
        <v>200</v>
      </c>
      <c r="D270" s="9">
        <v>2.15</v>
      </c>
      <c r="E270" s="9">
        <v>2.27</v>
      </c>
      <c r="F270" s="9">
        <v>13.7</v>
      </c>
      <c r="G270" s="9">
        <v>83.8</v>
      </c>
      <c r="H270" s="16">
        <v>9</v>
      </c>
      <c r="I270" s="16">
        <v>6.6</v>
      </c>
      <c r="J270" s="16">
        <v>0</v>
      </c>
      <c r="K270" s="16">
        <v>1.1319999999999999</v>
      </c>
      <c r="L270" s="16">
        <v>19.68</v>
      </c>
      <c r="M270" s="16">
        <v>53.32</v>
      </c>
      <c r="N270" s="16">
        <v>21.6</v>
      </c>
      <c r="O270" s="16">
        <v>0.86599999999999999</v>
      </c>
    </row>
    <row r="271" spans="1:15" x14ac:dyDescent="0.25">
      <c r="A271" s="8">
        <v>327</v>
      </c>
      <c r="B271" s="6" t="s">
        <v>203</v>
      </c>
      <c r="C271" s="14">
        <v>55</v>
      </c>
      <c r="D271" s="9">
        <v>8.56</v>
      </c>
      <c r="E271" s="9">
        <v>11.54</v>
      </c>
      <c r="F271" s="9">
        <v>2.25</v>
      </c>
      <c r="G271" s="9">
        <v>158.58000000000001</v>
      </c>
      <c r="H271" s="16">
        <v>2.8000000000000001E-2</v>
      </c>
      <c r="I271" s="16">
        <v>1.7999999999999999E-2</v>
      </c>
      <c r="J271" s="16">
        <v>3.4000000000000002E-2</v>
      </c>
      <c r="K271" s="16">
        <v>1.018</v>
      </c>
      <c r="L271" s="16">
        <v>29.516999999999999</v>
      </c>
      <c r="M271" s="16">
        <v>60.042000000000002</v>
      </c>
      <c r="N271" s="16">
        <v>8.7080000000000002</v>
      </c>
      <c r="O271" s="16">
        <v>0.71499999999999997</v>
      </c>
    </row>
    <row r="272" spans="1:15" x14ac:dyDescent="0.25">
      <c r="A272" s="8">
        <v>143</v>
      </c>
      <c r="B272" s="10" t="s">
        <v>204</v>
      </c>
      <c r="C272" s="15">
        <v>150</v>
      </c>
      <c r="D272" s="11">
        <v>3.13</v>
      </c>
      <c r="E272" s="11">
        <v>5.56</v>
      </c>
      <c r="F272" s="11">
        <v>14.38</v>
      </c>
      <c r="G272" s="11">
        <v>120</v>
      </c>
      <c r="H272" s="17">
        <v>0.05</v>
      </c>
      <c r="I272" s="17">
        <v>24.99</v>
      </c>
      <c r="J272" s="17">
        <v>0</v>
      </c>
      <c r="K272" s="17">
        <v>2.95</v>
      </c>
      <c r="L272" s="17">
        <v>85</v>
      </c>
      <c r="M272" s="17">
        <v>64.3</v>
      </c>
      <c r="N272" s="17">
        <v>31.8</v>
      </c>
      <c r="O272" s="17">
        <v>1.22</v>
      </c>
    </row>
    <row r="273" spans="1:15" x14ac:dyDescent="0.25">
      <c r="A273" s="5">
        <v>417</v>
      </c>
      <c r="B273" s="42" t="s">
        <v>205</v>
      </c>
      <c r="C273" s="13">
        <v>180</v>
      </c>
      <c r="D273" s="7">
        <v>0.61</v>
      </c>
      <c r="E273" s="7">
        <v>0.25</v>
      </c>
      <c r="F273" s="7">
        <v>18.670000000000002</v>
      </c>
      <c r="G273" s="7">
        <v>79</v>
      </c>
      <c r="H273" s="16">
        <v>0.01</v>
      </c>
      <c r="I273" s="16">
        <v>90</v>
      </c>
      <c r="J273" s="16">
        <v>0</v>
      </c>
      <c r="K273" s="16">
        <v>0.68</v>
      </c>
      <c r="L273" s="16">
        <v>19.2</v>
      </c>
      <c r="M273" s="16">
        <v>3.1</v>
      </c>
      <c r="N273" s="16">
        <v>3.1</v>
      </c>
      <c r="O273" s="16">
        <v>0.47</v>
      </c>
    </row>
    <row r="274" spans="1:15" ht="38.25" x14ac:dyDescent="0.25">
      <c r="A274" s="5" t="s">
        <v>129</v>
      </c>
      <c r="B274" s="42" t="s">
        <v>136</v>
      </c>
      <c r="C274" s="102">
        <v>30</v>
      </c>
      <c r="D274" s="103">
        <v>3.6</v>
      </c>
      <c r="E274" s="103">
        <v>0.39</v>
      </c>
      <c r="F274" s="103">
        <v>16.649999999999999</v>
      </c>
      <c r="G274" s="103">
        <v>77.25</v>
      </c>
      <c r="H274" s="104">
        <v>4.7E-2</v>
      </c>
      <c r="I274" s="104">
        <v>0</v>
      </c>
      <c r="J274" s="104">
        <v>0</v>
      </c>
      <c r="K274" s="104">
        <v>0</v>
      </c>
      <c r="L274" s="104">
        <v>8.19</v>
      </c>
      <c r="M274" s="104">
        <v>26.145</v>
      </c>
      <c r="N274" s="104">
        <v>11.025</v>
      </c>
      <c r="O274" s="104">
        <v>0.503</v>
      </c>
    </row>
    <row r="275" spans="1:15" x14ac:dyDescent="0.25">
      <c r="A275" s="45"/>
      <c r="B275" s="84" t="s">
        <v>121</v>
      </c>
      <c r="C275" s="34">
        <f t="shared" ref="C275:O275" si="44">SUM(C270:C274)</f>
        <v>615</v>
      </c>
      <c r="D275" s="32">
        <f t="shared" si="44"/>
        <v>18.05</v>
      </c>
      <c r="E275" s="32">
        <f t="shared" si="44"/>
        <v>20.009999999999998</v>
      </c>
      <c r="F275" s="32">
        <f t="shared" si="44"/>
        <v>65.650000000000006</v>
      </c>
      <c r="G275" s="32">
        <f t="shared" si="44"/>
        <v>518.63</v>
      </c>
      <c r="H275" s="33">
        <f t="shared" si="44"/>
        <v>9.1350000000000016</v>
      </c>
      <c r="I275" s="33">
        <f t="shared" si="44"/>
        <v>121.608</v>
      </c>
      <c r="J275" s="33">
        <f t="shared" si="44"/>
        <v>3.4000000000000002E-2</v>
      </c>
      <c r="K275" s="33">
        <f t="shared" si="44"/>
        <v>5.7799999999999994</v>
      </c>
      <c r="L275" s="33">
        <f t="shared" si="44"/>
        <v>161.58699999999999</v>
      </c>
      <c r="M275" s="33">
        <f t="shared" si="44"/>
        <v>206.90699999999998</v>
      </c>
      <c r="N275" s="33">
        <f t="shared" si="44"/>
        <v>76.233000000000004</v>
      </c>
      <c r="O275" s="33">
        <f t="shared" si="44"/>
        <v>3.774</v>
      </c>
    </row>
    <row r="276" spans="1:15" x14ac:dyDescent="0.25">
      <c r="A276" s="155" t="s">
        <v>31</v>
      </c>
      <c r="B276" s="155"/>
      <c r="C276" s="155"/>
      <c r="D276" s="155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</row>
    <row r="277" spans="1:15" x14ac:dyDescent="0.25">
      <c r="A277" s="86">
        <v>419</v>
      </c>
      <c r="B277" s="73" t="s">
        <v>138</v>
      </c>
      <c r="C277" s="117">
        <v>150</v>
      </c>
      <c r="D277" s="85">
        <v>4.58</v>
      </c>
      <c r="E277" s="85">
        <v>4.08</v>
      </c>
      <c r="F277" s="85">
        <v>7.58</v>
      </c>
      <c r="G277" s="85">
        <v>85</v>
      </c>
      <c r="H277" s="87">
        <v>0.06</v>
      </c>
      <c r="I277" s="87">
        <v>2.0499999999999998</v>
      </c>
      <c r="J277" s="87">
        <v>3.2000000000000001E-2</v>
      </c>
      <c r="K277" s="87">
        <v>0</v>
      </c>
      <c r="L277" s="87">
        <v>189.6</v>
      </c>
      <c r="M277" s="87">
        <v>142.19999999999999</v>
      </c>
      <c r="N277" s="87">
        <v>22.1</v>
      </c>
      <c r="O277" s="87">
        <v>0.16</v>
      </c>
    </row>
    <row r="278" spans="1:15" x14ac:dyDescent="0.25">
      <c r="A278" s="86" t="s">
        <v>143</v>
      </c>
      <c r="B278" s="73" t="s">
        <v>206</v>
      </c>
      <c r="C278" s="86">
        <v>20</v>
      </c>
      <c r="D278" s="108">
        <v>1.6</v>
      </c>
      <c r="E278" s="109">
        <v>1.6</v>
      </c>
      <c r="F278" s="109">
        <v>21.35</v>
      </c>
      <c r="G278" s="109">
        <v>222.2</v>
      </c>
      <c r="H278" s="110">
        <v>0.05</v>
      </c>
      <c r="I278" s="110">
        <v>0.14000000000000001</v>
      </c>
      <c r="J278" s="109">
        <v>0.08</v>
      </c>
      <c r="K278" s="109">
        <v>0.67800000000000005</v>
      </c>
      <c r="L278" s="109">
        <v>184.98</v>
      </c>
      <c r="M278" s="109">
        <v>126.9</v>
      </c>
      <c r="N278" s="109">
        <v>12.7</v>
      </c>
      <c r="O278" s="109">
        <v>0.77400000000000002</v>
      </c>
    </row>
    <row r="279" spans="1:15" x14ac:dyDescent="0.25">
      <c r="A279" s="73"/>
      <c r="B279" s="83" t="s">
        <v>122</v>
      </c>
      <c r="C279" s="86">
        <f t="shared" ref="C279:O279" si="45">SUM(C277:C278)</f>
        <v>170</v>
      </c>
      <c r="D279" s="115">
        <f t="shared" si="45"/>
        <v>6.18</v>
      </c>
      <c r="E279" s="115">
        <f t="shared" si="45"/>
        <v>5.68</v>
      </c>
      <c r="F279" s="115">
        <f t="shared" si="45"/>
        <v>28.93</v>
      </c>
      <c r="G279" s="115">
        <f t="shared" si="45"/>
        <v>307.2</v>
      </c>
      <c r="H279" s="116">
        <f t="shared" si="45"/>
        <v>0.11</v>
      </c>
      <c r="I279" s="116">
        <f t="shared" si="45"/>
        <v>2.19</v>
      </c>
      <c r="J279" s="116">
        <f t="shared" si="45"/>
        <v>0.112</v>
      </c>
      <c r="K279" s="116">
        <f t="shared" si="45"/>
        <v>0.67800000000000005</v>
      </c>
      <c r="L279" s="116">
        <f t="shared" si="45"/>
        <v>374.58</v>
      </c>
      <c r="M279" s="116">
        <f t="shared" si="45"/>
        <v>269.10000000000002</v>
      </c>
      <c r="N279" s="116">
        <f t="shared" si="45"/>
        <v>34.799999999999997</v>
      </c>
      <c r="O279" s="116">
        <f t="shared" si="45"/>
        <v>0.93400000000000005</v>
      </c>
    </row>
    <row r="280" spans="1:15" x14ac:dyDescent="0.25">
      <c r="A280" s="155" t="s">
        <v>32</v>
      </c>
      <c r="B280" s="155"/>
      <c r="C280" s="155"/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</row>
    <row r="281" spans="1:15" ht="38.25" x14ac:dyDescent="0.25">
      <c r="A281" s="109" t="s">
        <v>226</v>
      </c>
      <c r="B281" s="142" t="s">
        <v>227</v>
      </c>
      <c r="C281" s="86">
        <v>110</v>
      </c>
      <c r="D281" s="85">
        <v>10.91</v>
      </c>
      <c r="E281" s="85">
        <v>9.65</v>
      </c>
      <c r="F281" s="85">
        <v>11.79</v>
      </c>
      <c r="G281" s="85">
        <v>177.6</v>
      </c>
      <c r="H281" s="85">
        <v>3.2000000000000001E-2</v>
      </c>
      <c r="I281" s="87">
        <v>1.1040000000000001</v>
      </c>
      <c r="J281" s="87">
        <v>67.2</v>
      </c>
      <c r="K281" s="87">
        <v>0.32</v>
      </c>
      <c r="L281" s="87">
        <v>93.6</v>
      </c>
      <c r="M281" s="87">
        <v>135.84</v>
      </c>
      <c r="N281" s="87">
        <v>15.04</v>
      </c>
      <c r="O281" s="87">
        <v>0.97599999999999998</v>
      </c>
    </row>
    <row r="282" spans="1:15" x14ac:dyDescent="0.25">
      <c r="A282" s="86" t="s">
        <v>141</v>
      </c>
      <c r="B282" s="74" t="s">
        <v>142</v>
      </c>
      <c r="C282" s="117">
        <v>180</v>
      </c>
      <c r="D282" s="85">
        <v>0.06</v>
      </c>
      <c r="E282" s="85">
        <v>0.02</v>
      </c>
      <c r="F282" s="85">
        <v>9.99</v>
      </c>
      <c r="G282" s="85">
        <v>40</v>
      </c>
      <c r="H282" s="85">
        <v>0</v>
      </c>
      <c r="I282" s="87">
        <v>0.03</v>
      </c>
      <c r="J282" s="87">
        <v>0</v>
      </c>
      <c r="K282" s="87">
        <v>0</v>
      </c>
      <c r="L282" s="87">
        <v>10</v>
      </c>
      <c r="M282" s="87">
        <v>2.5</v>
      </c>
      <c r="N282" s="87">
        <v>1.3</v>
      </c>
      <c r="O282" s="87">
        <v>0.28000000000000003</v>
      </c>
    </row>
    <row r="283" spans="1:15" x14ac:dyDescent="0.25">
      <c r="A283" s="73"/>
      <c r="B283" s="83" t="s">
        <v>123</v>
      </c>
      <c r="C283" s="86">
        <f t="shared" ref="C283:O283" si="46">SUM(C281:C282)</f>
        <v>290</v>
      </c>
      <c r="D283" s="115">
        <f t="shared" si="46"/>
        <v>10.97</v>
      </c>
      <c r="E283" s="115">
        <f t="shared" si="46"/>
        <v>9.67</v>
      </c>
      <c r="F283" s="115">
        <f t="shared" si="46"/>
        <v>21.78</v>
      </c>
      <c r="G283" s="115">
        <f t="shared" si="46"/>
        <v>217.6</v>
      </c>
      <c r="H283" s="115">
        <f t="shared" si="46"/>
        <v>3.2000000000000001E-2</v>
      </c>
      <c r="I283" s="116">
        <f t="shared" si="46"/>
        <v>1.1340000000000001</v>
      </c>
      <c r="J283" s="116">
        <f t="shared" si="46"/>
        <v>67.2</v>
      </c>
      <c r="K283" s="116">
        <f t="shared" si="46"/>
        <v>0.32</v>
      </c>
      <c r="L283" s="116">
        <f t="shared" si="46"/>
        <v>103.6</v>
      </c>
      <c r="M283" s="116">
        <f t="shared" si="46"/>
        <v>138.34</v>
      </c>
      <c r="N283" s="116">
        <f t="shared" si="46"/>
        <v>16.34</v>
      </c>
      <c r="O283" s="116">
        <f t="shared" si="46"/>
        <v>1.256</v>
      </c>
    </row>
    <row r="284" spans="1:15" x14ac:dyDescent="0.25">
      <c r="A284" s="73"/>
      <c r="B284" s="83" t="s">
        <v>33</v>
      </c>
      <c r="C284" s="114">
        <f t="shared" ref="C284:O284" si="47">C263+C266+C275+C279+C283</f>
        <v>1530</v>
      </c>
      <c r="D284" s="115">
        <f t="shared" si="47"/>
        <v>40.968518518518522</v>
      </c>
      <c r="E284" s="115">
        <f t="shared" si="47"/>
        <v>46.47</v>
      </c>
      <c r="F284" s="115">
        <f t="shared" si="47"/>
        <v>167.46176470588236</v>
      </c>
      <c r="G284" s="115">
        <f t="shared" si="47"/>
        <v>1381.3173134328358</v>
      </c>
      <c r="H284" s="115">
        <f t="shared" si="47"/>
        <v>9.4040000000000017</v>
      </c>
      <c r="I284" s="116">
        <f t="shared" si="47"/>
        <v>135.38199999999998</v>
      </c>
      <c r="J284" s="116">
        <f t="shared" si="47"/>
        <v>67.383499999999998</v>
      </c>
      <c r="K284" s="116">
        <f t="shared" si="47"/>
        <v>7.3549999999999995</v>
      </c>
      <c r="L284" s="116">
        <f t="shared" si="47"/>
        <v>763.56499999999994</v>
      </c>
      <c r="M284" s="116">
        <f t="shared" si="47"/>
        <v>766.23400000000004</v>
      </c>
      <c r="N284" s="116">
        <f t="shared" si="47"/>
        <v>172.196</v>
      </c>
      <c r="O284" s="116">
        <f t="shared" si="47"/>
        <v>9.3390000000000004</v>
      </c>
    </row>
    <row r="286" spans="1:15" x14ac:dyDescent="0.25">
      <c r="A286" s="161" t="s">
        <v>38</v>
      </c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</row>
    <row r="287" spans="1:15" x14ac:dyDescent="0.25">
      <c r="A287" s="162" t="s">
        <v>42</v>
      </c>
      <c r="B287" s="162"/>
      <c r="C287" s="162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</row>
    <row r="288" spans="1:15" x14ac:dyDescent="0.25">
      <c r="A288" s="163" t="s">
        <v>29</v>
      </c>
      <c r="B288" s="163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</row>
    <row r="289" spans="1:15" x14ac:dyDescent="0.25">
      <c r="A289" s="149" t="s">
        <v>15</v>
      </c>
      <c r="B289" s="149"/>
      <c r="C289" s="149"/>
      <c r="D289" s="149"/>
      <c r="E289" s="149"/>
      <c r="F289" s="149"/>
      <c r="G289" s="149"/>
      <c r="H289" s="149"/>
      <c r="I289" s="149"/>
      <c r="J289" s="149"/>
      <c r="K289" s="149"/>
      <c r="L289" s="149"/>
      <c r="M289" s="149"/>
      <c r="N289" s="149"/>
      <c r="O289" s="149"/>
    </row>
    <row r="290" spans="1:15" ht="14.45" customHeight="1" x14ac:dyDescent="0.25">
      <c r="A290" s="157" t="s">
        <v>16</v>
      </c>
      <c r="B290" s="159" t="s">
        <v>17</v>
      </c>
      <c r="C290" s="154" t="s">
        <v>18</v>
      </c>
      <c r="D290" s="154" t="s">
        <v>19</v>
      </c>
      <c r="E290" s="154" t="s">
        <v>20</v>
      </c>
      <c r="F290" s="154" t="s">
        <v>21</v>
      </c>
      <c r="G290" s="154" t="s">
        <v>22</v>
      </c>
      <c r="H290" s="154" t="s">
        <v>23</v>
      </c>
      <c r="I290" s="154"/>
      <c r="J290" s="154"/>
      <c r="K290" s="154"/>
      <c r="L290" s="154" t="s">
        <v>24</v>
      </c>
      <c r="M290" s="154"/>
      <c r="N290" s="154"/>
      <c r="O290" s="154"/>
    </row>
    <row r="291" spans="1:15" x14ac:dyDescent="0.25">
      <c r="A291" s="158"/>
      <c r="B291" s="159"/>
      <c r="C291" s="154"/>
      <c r="D291" s="154"/>
      <c r="E291" s="154"/>
      <c r="F291" s="154"/>
      <c r="G291" s="154"/>
      <c r="H291" s="82" t="s">
        <v>25</v>
      </c>
      <c r="I291" s="82" t="s">
        <v>26</v>
      </c>
      <c r="J291" s="82" t="s">
        <v>10</v>
      </c>
      <c r="K291" s="82" t="s">
        <v>11</v>
      </c>
      <c r="L291" s="82" t="s">
        <v>12</v>
      </c>
      <c r="M291" s="82" t="s">
        <v>27</v>
      </c>
      <c r="N291" s="82" t="s">
        <v>13</v>
      </c>
      <c r="O291" s="82" t="s">
        <v>14</v>
      </c>
    </row>
    <row r="292" spans="1:15" ht="30" customHeight="1" x14ac:dyDescent="0.25">
      <c r="A292" s="77">
        <v>100</v>
      </c>
      <c r="B292" s="19" t="s">
        <v>207</v>
      </c>
      <c r="C292" s="20">
        <v>150</v>
      </c>
      <c r="D292" s="21">
        <v>2.875</v>
      </c>
      <c r="E292" s="21">
        <v>2.6059999999999999</v>
      </c>
      <c r="F292" s="21">
        <v>9.4190000000000005</v>
      </c>
      <c r="G292" s="21">
        <v>72.599999999999994</v>
      </c>
      <c r="H292" s="22">
        <v>4.2999999999999997E-2</v>
      </c>
      <c r="I292" s="22">
        <v>0.45500000000000002</v>
      </c>
      <c r="J292" s="22">
        <v>1.5299999999999999E-2</v>
      </c>
      <c r="K292" s="22">
        <v>0.154</v>
      </c>
      <c r="L292" s="22">
        <v>80.81</v>
      </c>
      <c r="M292" s="22">
        <v>68.989999999999995</v>
      </c>
      <c r="N292" s="22">
        <v>12.07</v>
      </c>
      <c r="O292" s="22">
        <v>0.254</v>
      </c>
    </row>
    <row r="293" spans="1:15" ht="25.5" x14ac:dyDescent="0.25">
      <c r="A293" s="77" t="s">
        <v>126</v>
      </c>
      <c r="B293" s="19" t="s">
        <v>127</v>
      </c>
      <c r="C293" s="20">
        <v>180</v>
      </c>
      <c r="D293" s="85">
        <v>0.12</v>
      </c>
      <c r="E293" s="85">
        <v>0.02</v>
      </c>
      <c r="F293" s="85">
        <v>10.199999999999999</v>
      </c>
      <c r="G293" s="85">
        <v>41</v>
      </c>
      <c r="H293" s="87">
        <v>0</v>
      </c>
      <c r="I293" s="87">
        <v>2.83</v>
      </c>
      <c r="J293" s="87">
        <v>0</v>
      </c>
      <c r="K293" s="87">
        <v>0.01</v>
      </c>
      <c r="L293" s="87">
        <v>12.8</v>
      </c>
      <c r="M293" s="87">
        <v>4</v>
      </c>
      <c r="N293" s="87">
        <v>2.2000000000000002</v>
      </c>
      <c r="O293" s="87">
        <v>0.32</v>
      </c>
    </row>
    <row r="294" spans="1:15" ht="25.5" x14ac:dyDescent="0.25">
      <c r="A294" s="23">
        <v>1</v>
      </c>
      <c r="B294" s="26" t="s">
        <v>225</v>
      </c>
      <c r="C294" s="27">
        <v>35</v>
      </c>
      <c r="D294" s="91">
        <v>2.35</v>
      </c>
      <c r="E294" s="91">
        <v>4.165</v>
      </c>
      <c r="F294" s="91">
        <v>10.76</v>
      </c>
      <c r="G294" s="91">
        <v>88</v>
      </c>
      <c r="H294" s="92">
        <v>2.1999999999999999E-2</v>
      </c>
      <c r="I294" s="92">
        <v>0</v>
      </c>
      <c r="J294" s="92">
        <v>0.02</v>
      </c>
      <c r="K294" s="92">
        <v>0.39500000000000002</v>
      </c>
      <c r="L294" s="92">
        <v>5</v>
      </c>
      <c r="M294" s="92">
        <v>14.5</v>
      </c>
      <c r="N294" s="92">
        <v>2.6</v>
      </c>
      <c r="O294" s="92">
        <v>0.25</v>
      </c>
    </row>
    <row r="295" spans="1:15" x14ac:dyDescent="0.25">
      <c r="A295" s="35"/>
      <c r="B295" s="81" t="s">
        <v>119</v>
      </c>
      <c r="C295" s="39">
        <f t="shared" ref="C295:O295" si="48">SUM(C292:C294)</f>
        <v>365</v>
      </c>
      <c r="D295" s="21">
        <f t="shared" si="48"/>
        <v>5.3450000000000006</v>
      </c>
      <c r="E295" s="21">
        <f t="shared" si="48"/>
        <v>6.7910000000000004</v>
      </c>
      <c r="F295" s="21">
        <f t="shared" si="48"/>
        <v>30.378999999999998</v>
      </c>
      <c r="G295" s="21">
        <f t="shared" si="48"/>
        <v>201.6</v>
      </c>
      <c r="H295" s="22">
        <f t="shared" si="48"/>
        <v>6.5000000000000002E-2</v>
      </c>
      <c r="I295" s="22">
        <f t="shared" si="48"/>
        <v>3.2850000000000001</v>
      </c>
      <c r="J295" s="22">
        <f t="shared" si="48"/>
        <v>3.5299999999999998E-2</v>
      </c>
      <c r="K295" s="22">
        <f t="shared" si="48"/>
        <v>0.55900000000000005</v>
      </c>
      <c r="L295" s="22">
        <f t="shared" si="48"/>
        <v>98.61</v>
      </c>
      <c r="M295" s="22">
        <f t="shared" si="48"/>
        <v>87.49</v>
      </c>
      <c r="N295" s="22">
        <f t="shared" si="48"/>
        <v>16.87</v>
      </c>
      <c r="O295" s="22">
        <f t="shared" si="48"/>
        <v>0.82400000000000007</v>
      </c>
    </row>
    <row r="296" spans="1:15" x14ac:dyDescent="0.25">
      <c r="A296" s="156" t="s">
        <v>28</v>
      </c>
      <c r="B296" s="156"/>
      <c r="C296" s="156"/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</row>
    <row r="297" spans="1:15" x14ac:dyDescent="0.25">
      <c r="A297" s="86">
        <v>386</v>
      </c>
      <c r="B297" s="73" t="s">
        <v>180</v>
      </c>
      <c r="C297" s="86">
        <v>75</v>
      </c>
      <c r="D297" s="85">
        <v>1.125</v>
      </c>
      <c r="E297" s="85">
        <v>0.375</v>
      </c>
      <c r="F297" s="85">
        <v>15.75</v>
      </c>
      <c r="G297" s="85">
        <v>71.25</v>
      </c>
      <c r="H297" s="87">
        <v>0.03</v>
      </c>
      <c r="I297" s="87">
        <v>7.5</v>
      </c>
      <c r="J297" s="87">
        <v>0</v>
      </c>
      <c r="K297" s="87">
        <v>0.3</v>
      </c>
      <c r="L297" s="87">
        <v>6</v>
      </c>
      <c r="M297" s="87">
        <v>21</v>
      </c>
      <c r="N297" s="87">
        <v>31.5</v>
      </c>
      <c r="O297" s="87">
        <v>0.45</v>
      </c>
    </row>
    <row r="298" spans="1:15" x14ac:dyDescent="0.25">
      <c r="A298" s="73"/>
      <c r="B298" s="83" t="s">
        <v>120</v>
      </c>
      <c r="C298" s="86">
        <f t="shared" ref="C298:O298" si="49">SUM(C297:C297)</f>
        <v>75</v>
      </c>
      <c r="D298" s="115">
        <f t="shared" si="49"/>
        <v>1.125</v>
      </c>
      <c r="E298" s="115">
        <f t="shared" si="49"/>
        <v>0.375</v>
      </c>
      <c r="F298" s="115">
        <f t="shared" si="49"/>
        <v>15.75</v>
      </c>
      <c r="G298" s="115">
        <f t="shared" si="49"/>
        <v>71.25</v>
      </c>
      <c r="H298" s="116">
        <f t="shared" si="49"/>
        <v>0.03</v>
      </c>
      <c r="I298" s="116">
        <f t="shared" si="49"/>
        <v>7.5</v>
      </c>
      <c r="J298" s="116">
        <f t="shared" si="49"/>
        <v>0</v>
      </c>
      <c r="K298" s="116">
        <f t="shared" si="49"/>
        <v>0.3</v>
      </c>
      <c r="L298" s="116">
        <f t="shared" si="49"/>
        <v>6</v>
      </c>
      <c r="M298" s="116">
        <f t="shared" si="49"/>
        <v>21</v>
      </c>
      <c r="N298" s="116">
        <f t="shared" si="49"/>
        <v>31.5</v>
      </c>
      <c r="O298" s="116">
        <f t="shared" si="49"/>
        <v>0.45</v>
      </c>
    </row>
    <row r="299" spans="1:15" x14ac:dyDescent="0.25">
      <c r="A299" s="155" t="s">
        <v>30</v>
      </c>
      <c r="B299" s="156"/>
      <c r="C299" s="156"/>
      <c r="D299" s="156"/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</row>
    <row r="300" spans="1:15" ht="14.45" customHeight="1" x14ac:dyDescent="0.25">
      <c r="A300" s="157" t="s">
        <v>16</v>
      </c>
      <c r="B300" s="159" t="s">
        <v>17</v>
      </c>
      <c r="C300" s="154" t="s">
        <v>18</v>
      </c>
      <c r="D300" s="154" t="s">
        <v>19</v>
      </c>
      <c r="E300" s="154" t="s">
        <v>20</v>
      </c>
      <c r="F300" s="154" t="s">
        <v>21</v>
      </c>
      <c r="G300" s="154" t="s">
        <v>22</v>
      </c>
      <c r="H300" s="154" t="s">
        <v>23</v>
      </c>
      <c r="I300" s="154"/>
      <c r="J300" s="154"/>
      <c r="K300" s="154"/>
      <c r="L300" s="154" t="s">
        <v>24</v>
      </c>
      <c r="M300" s="154"/>
      <c r="N300" s="154"/>
      <c r="O300" s="154"/>
    </row>
    <row r="301" spans="1:15" x14ac:dyDescent="0.25">
      <c r="A301" s="158"/>
      <c r="B301" s="159"/>
      <c r="C301" s="154"/>
      <c r="D301" s="154"/>
      <c r="E301" s="154"/>
      <c r="F301" s="154"/>
      <c r="G301" s="154"/>
      <c r="H301" s="82" t="s">
        <v>25</v>
      </c>
      <c r="I301" s="82" t="s">
        <v>26</v>
      </c>
      <c r="J301" s="82" t="s">
        <v>10</v>
      </c>
      <c r="K301" s="82" t="s">
        <v>11</v>
      </c>
      <c r="L301" s="82" t="s">
        <v>12</v>
      </c>
      <c r="M301" s="82" t="s">
        <v>27</v>
      </c>
      <c r="N301" s="82" t="s">
        <v>13</v>
      </c>
      <c r="O301" s="82" t="s">
        <v>14</v>
      </c>
    </row>
    <row r="302" spans="1:15" x14ac:dyDescent="0.25">
      <c r="A302" s="97">
        <v>13</v>
      </c>
      <c r="B302" s="99" t="s">
        <v>134</v>
      </c>
      <c r="C302" s="98">
        <v>30</v>
      </c>
      <c r="D302" s="98">
        <v>0.23</v>
      </c>
      <c r="E302" s="98">
        <v>1.83</v>
      </c>
      <c r="F302" s="98">
        <v>0.71</v>
      </c>
      <c r="G302" s="98">
        <v>20.190000000000001</v>
      </c>
      <c r="H302" s="88">
        <v>8.9999999999999993E-3</v>
      </c>
      <c r="I302" s="88">
        <v>2.85</v>
      </c>
      <c r="J302" s="88">
        <v>0</v>
      </c>
      <c r="K302" s="88">
        <v>0.82099999999999995</v>
      </c>
      <c r="L302" s="88">
        <v>6.5549999999999997</v>
      </c>
      <c r="M302" s="88">
        <v>12.006</v>
      </c>
      <c r="N302" s="88">
        <v>3.99</v>
      </c>
      <c r="O302" s="88">
        <v>0.17100000000000001</v>
      </c>
    </row>
    <row r="303" spans="1:15" ht="24" customHeight="1" x14ac:dyDescent="0.25">
      <c r="A303" s="8">
        <v>73</v>
      </c>
      <c r="B303" s="6" t="s">
        <v>170</v>
      </c>
      <c r="C303" s="14">
        <v>205</v>
      </c>
      <c r="D303" s="9">
        <v>1.54</v>
      </c>
      <c r="E303" s="9">
        <v>4.66</v>
      </c>
      <c r="F303" s="9">
        <v>6.79</v>
      </c>
      <c r="G303" s="9">
        <v>67.8</v>
      </c>
      <c r="H303" s="16">
        <v>4.5999999999999999E-2</v>
      </c>
      <c r="I303" s="16">
        <v>14.772</v>
      </c>
      <c r="J303" s="16">
        <v>5.4999999999999997E-3</v>
      </c>
      <c r="K303" s="16">
        <v>1.907</v>
      </c>
      <c r="L303" s="16">
        <v>39.06</v>
      </c>
      <c r="M303" s="16">
        <v>41.15</v>
      </c>
      <c r="N303" s="16">
        <v>18.25</v>
      </c>
      <c r="O303" s="16">
        <v>0.64600000000000002</v>
      </c>
    </row>
    <row r="304" spans="1:15" ht="27.75" customHeight="1" x14ac:dyDescent="0.25">
      <c r="A304" s="8">
        <v>298</v>
      </c>
      <c r="B304" s="10" t="s">
        <v>208</v>
      </c>
      <c r="C304" s="15">
        <v>60</v>
      </c>
      <c r="D304" s="11">
        <v>7.05</v>
      </c>
      <c r="E304" s="11">
        <v>7.91</v>
      </c>
      <c r="F304" s="11">
        <v>5.83</v>
      </c>
      <c r="G304" s="11">
        <v>123</v>
      </c>
      <c r="H304" s="17">
        <v>0.04</v>
      </c>
      <c r="I304" s="17">
        <v>7.0000000000000007E-2</v>
      </c>
      <c r="J304" s="17">
        <v>0.03</v>
      </c>
      <c r="K304" s="17">
        <v>0.38</v>
      </c>
      <c r="L304" s="17">
        <v>38</v>
      </c>
      <c r="M304" s="17">
        <v>80.8</v>
      </c>
      <c r="N304" s="17">
        <v>38</v>
      </c>
      <c r="O304" s="17">
        <v>0.6</v>
      </c>
    </row>
    <row r="305" spans="1:15" x14ac:dyDescent="0.25">
      <c r="A305" s="5">
        <v>331</v>
      </c>
      <c r="B305" s="42" t="s">
        <v>209</v>
      </c>
      <c r="C305" s="13">
        <v>100</v>
      </c>
      <c r="D305" s="7">
        <v>3.0529999999999999</v>
      </c>
      <c r="E305" s="7">
        <v>3.34</v>
      </c>
      <c r="F305" s="7">
        <v>13.68</v>
      </c>
      <c r="G305" s="7">
        <v>97</v>
      </c>
      <c r="H305" s="16">
        <v>7.6999999999999999E-2</v>
      </c>
      <c r="I305" s="16">
        <v>0</v>
      </c>
      <c r="J305" s="16">
        <v>1.4E-2</v>
      </c>
      <c r="K305" s="16">
        <v>0.22900000000000001</v>
      </c>
      <c r="L305" s="16">
        <v>5.63</v>
      </c>
      <c r="M305" s="16">
        <v>72.58</v>
      </c>
      <c r="N305" s="16">
        <v>48.02</v>
      </c>
      <c r="O305" s="16">
        <v>1.615</v>
      </c>
    </row>
    <row r="306" spans="1:15" ht="25.5" x14ac:dyDescent="0.25">
      <c r="A306" s="8">
        <v>394</v>
      </c>
      <c r="B306" s="10" t="s">
        <v>210</v>
      </c>
      <c r="C306" s="15">
        <v>180</v>
      </c>
      <c r="D306" s="11">
        <v>0.39600000000000002</v>
      </c>
      <c r="E306" s="11">
        <v>1.7999999999999999E-2</v>
      </c>
      <c r="F306" s="11">
        <v>24.991</v>
      </c>
      <c r="G306" s="11">
        <v>101.7</v>
      </c>
      <c r="H306" s="17">
        <v>2E-3</v>
      </c>
      <c r="I306" s="17">
        <v>0.36</v>
      </c>
      <c r="J306" s="17">
        <v>0</v>
      </c>
      <c r="K306" s="17">
        <v>0.18</v>
      </c>
      <c r="L306" s="17">
        <v>28.638000000000002</v>
      </c>
      <c r="M306" s="17">
        <v>13.86</v>
      </c>
      <c r="N306" s="17">
        <v>5.4</v>
      </c>
      <c r="O306" s="17">
        <v>1.123</v>
      </c>
    </row>
    <row r="307" spans="1:15" ht="38.25" x14ac:dyDescent="0.25">
      <c r="A307" s="5" t="s">
        <v>129</v>
      </c>
      <c r="B307" s="42" t="s">
        <v>136</v>
      </c>
      <c r="C307" s="102">
        <v>30</v>
      </c>
      <c r="D307" s="103">
        <v>3.6</v>
      </c>
      <c r="E307" s="103">
        <v>0.39</v>
      </c>
      <c r="F307" s="103">
        <v>16.649999999999999</v>
      </c>
      <c r="G307" s="103">
        <v>77.25</v>
      </c>
      <c r="H307" s="104">
        <v>4.7E-2</v>
      </c>
      <c r="I307" s="104">
        <v>0</v>
      </c>
      <c r="J307" s="104">
        <v>0</v>
      </c>
      <c r="K307" s="104">
        <v>0</v>
      </c>
      <c r="L307" s="104">
        <v>8.19</v>
      </c>
      <c r="M307" s="104">
        <v>26.145</v>
      </c>
      <c r="N307" s="104">
        <v>11.025</v>
      </c>
      <c r="O307" s="104">
        <v>0.503</v>
      </c>
    </row>
    <row r="308" spans="1:15" x14ac:dyDescent="0.25">
      <c r="A308" s="140"/>
      <c r="B308" s="84" t="s">
        <v>121</v>
      </c>
      <c r="C308" s="141">
        <f t="shared" ref="C308:O308" si="50">SUM(C302:C307)</f>
        <v>605</v>
      </c>
      <c r="D308" s="137">
        <f t="shared" si="50"/>
        <v>15.869000000000002</v>
      </c>
      <c r="E308" s="137">
        <f t="shared" si="50"/>
        <v>18.148000000000003</v>
      </c>
      <c r="F308" s="137">
        <f t="shared" si="50"/>
        <v>68.650999999999996</v>
      </c>
      <c r="G308" s="137">
        <f t="shared" si="50"/>
        <v>486.94</v>
      </c>
      <c r="H308" s="88">
        <f t="shared" si="50"/>
        <v>0.22099999999999997</v>
      </c>
      <c r="I308" s="88">
        <f t="shared" si="50"/>
        <v>18.052</v>
      </c>
      <c r="J308" s="88">
        <f t="shared" si="50"/>
        <v>4.9499999999999995E-2</v>
      </c>
      <c r="K308" s="88">
        <f t="shared" si="50"/>
        <v>3.5169999999999999</v>
      </c>
      <c r="L308" s="88">
        <f t="shared" si="50"/>
        <v>126.07300000000001</v>
      </c>
      <c r="M308" s="88">
        <f t="shared" si="50"/>
        <v>246.54100000000003</v>
      </c>
      <c r="N308" s="88">
        <f t="shared" si="50"/>
        <v>124.68500000000002</v>
      </c>
      <c r="O308" s="88">
        <f t="shared" si="50"/>
        <v>4.6580000000000004</v>
      </c>
    </row>
    <row r="309" spans="1:15" x14ac:dyDescent="0.25">
      <c r="A309" s="155" t="s">
        <v>31</v>
      </c>
      <c r="B309" s="156"/>
      <c r="C309" s="156"/>
      <c r="D309" s="156"/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</row>
    <row r="310" spans="1:15" x14ac:dyDescent="0.25">
      <c r="A310" s="86">
        <v>420</v>
      </c>
      <c r="B310" s="73" t="s">
        <v>154</v>
      </c>
      <c r="C310" s="86">
        <v>150</v>
      </c>
      <c r="D310" s="85">
        <v>5.22</v>
      </c>
      <c r="E310" s="85">
        <v>3.75</v>
      </c>
      <c r="F310" s="85">
        <v>6.3</v>
      </c>
      <c r="G310" s="85">
        <v>76</v>
      </c>
      <c r="H310" s="87">
        <v>0.03</v>
      </c>
      <c r="I310" s="87">
        <v>0.54</v>
      </c>
      <c r="J310" s="87">
        <v>0.03</v>
      </c>
      <c r="K310" s="87">
        <v>0</v>
      </c>
      <c r="L310" s="87">
        <v>223.2</v>
      </c>
      <c r="M310" s="87">
        <v>138</v>
      </c>
      <c r="N310" s="87">
        <v>21</v>
      </c>
      <c r="O310" s="87">
        <v>0.18</v>
      </c>
    </row>
    <row r="311" spans="1:15" x14ac:dyDescent="0.25">
      <c r="A311" s="86" t="s">
        <v>143</v>
      </c>
      <c r="B311" s="73" t="s">
        <v>193</v>
      </c>
      <c r="C311" s="138">
        <v>20</v>
      </c>
      <c r="D311" s="115">
        <v>1.27</v>
      </c>
      <c r="E311" s="117">
        <v>3.33</v>
      </c>
      <c r="F311" s="117">
        <v>13.7</v>
      </c>
      <c r="G311" s="117">
        <v>90.2</v>
      </c>
      <c r="H311" s="116">
        <v>0.02</v>
      </c>
      <c r="I311" s="116">
        <v>0</v>
      </c>
      <c r="J311" s="116">
        <v>2.7E-2</v>
      </c>
      <c r="K311" s="116">
        <v>0.2</v>
      </c>
      <c r="L311" s="116">
        <v>4.5999999999999996</v>
      </c>
      <c r="M311" s="116">
        <v>13</v>
      </c>
      <c r="N311" s="116">
        <v>2</v>
      </c>
      <c r="O311" s="116">
        <v>0.16</v>
      </c>
    </row>
    <row r="312" spans="1:15" x14ac:dyDescent="0.25">
      <c r="A312" s="73"/>
      <c r="B312" s="83" t="s">
        <v>122</v>
      </c>
      <c r="C312" s="86">
        <f t="shared" ref="C312:O312" si="51">SUM(C310:C311)</f>
        <v>170</v>
      </c>
      <c r="D312" s="85">
        <f t="shared" si="51"/>
        <v>6.49</v>
      </c>
      <c r="E312" s="85">
        <f t="shared" si="51"/>
        <v>7.08</v>
      </c>
      <c r="F312" s="85">
        <f t="shared" si="51"/>
        <v>20</v>
      </c>
      <c r="G312" s="85">
        <f t="shared" si="51"/>
        <v>166.2</v>
      </c>
      <c r="H312" s="87">
        <f t="shared" si="51"/>
        <v>0.05</v>
      </c>
      <c r="I312" s="87">
        <f t="shared" si="51"/>
        <v>0.54</v>
      </c>
      <c r="J312" s="87">
        <f t="shared" si="51"/>
        <v>5.6999999999999995E-2</v>
      </c>
      <c r="K312" s="87">
        <f t="shared" si="51"/>
        <v>0.2</v>
      </c>
      <c r="L312" s="87">
        <f t="shared" si="51"/>
        <v>227.79999999999998</v>
      </c>
      <c r="M312" s="87">
        <f t="shared" si="51"/>
        <v>151</v>
      </c>
      <c r="N312" s="87">
        <f t="shared" si="51"/>
        <v>23</v>
      </c>
      <c r="O312" s="87">
        <f t="shared" si="51"/>
        <v>0.33999999999999997</v>
      </c>
    </row>
    <row r="313" spans="1:15" x14ac:dyDescent="0.25">
      <c r="A313" s="155" t="s">
        <v>32</v>
      </c>
      <c r="B313" s="156"/>
      <c r="C313" s="156"/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</row>
    <row r="314" spans="1:15" ht="25.5" x14ac:dyDescent="0.25">
      <c r="A314" s="86">
        <v>229</v>
      </c>
      <c r="B314" s="111" t="s">
        <v>212</v>
      </c>
      <c r="C314" s="86">
        <v>85</v>
      </c>
      <c r="D314" s="85">
        <v>7.52</v>
      </c>
      <c r="E314" s="85">
        <v>13.46</v>
      </c>
      <c r="F314" s="85">
        <v>1.51</v>
      </c>
      <c r="G314" s="85">
        <v>157</v>
      </c>
      <c r="H314" s="85">
        <v>0.05</v>
      </c>
      <c r="I314" s="87">
        <v>0.15</v>
      </c>
      <c r="J314" s="87">
        <v>0.191</v>
      </c>
      <c r="K314" s="87">
        <v>0.45</v>
      </c>
      <c r="L314" s="87">
        <v>62.8</v>
      </c>
      <c r="M314" s="87">
        <v>138.6</v>
      </c>
      <c r="N314" s="87">
        <v>10.4</v>
      </c>
      <c r="O314" s="87">
        <v>1.54</v>
      </c>
    </row>
    <row r="315" spans="1:15" x14ac:dyDescent="0.25">
      <c r="A315" s="23">
        <v>416</v>
      </c>
      <c r="B315" s="19" t="s">
        <v>179</v>
      </c>
      <c r="C315" s="24">
        <v>180</v>
      </c>
      <c r="D315" s="25">
        <v>3.67</v>
      </c>
      <c r="E315" s="25">
        <v>3.19</v>
      </c>
      <c r="F315" s="25">
        <v>12.96</v>
      </c>
      <c r="G315" s="25">
        <v>107</v>
      </c>
      <c r="H315" s="22">
        <v>0.05</v>
      </c>
      <c r="I315" s="22">
        <v>1.2</v>
      </c>
      <c r="J315" s="22">
        <v>2.1999999999999999E-2</v>
      </c>
      <c r="K315" s="22">
        <v>0</v>
      </c>
      <c r="L315" s="22">
        <v>137</v>
      </c>
      <c r="M315" s="22">
        <v>112.1</v>
      </c>
      <c r="N315" s="22">
        <v>19.2</v>
      </c>
      <c r="O315" s="22">
        <v>0.43</v>
      </c>
    </row>
    <row r="316" spans="1:15" x14ac:dyDescent="0.25">
      <c r="A316" s="86" t="s">
        <v>143</v>
      </c>
      <c r="B316" s="89" t="s">
        <v>130</v>
      </c>
      <c r="C316" s="90">
        <v>30</v>
      </c>
      <c r="D316" s="91">
        <v>2.31</v>
      </c>
      <c r="E316" s="91">
        <v>0.54</v>
      </c>
      <c r="F316" s="91">
        <v>10.76</v>
      </c>
      <c r="G316" s="91">
        <v>55</v>
      </c>
      <c r="H316" s="92">
        <v>2.1999999999999999E-2</v>
      </c>
      <c r="I316" s="92">
        <v>0</v>
      </c>
      <c r="J316" s="92">
        <v>0</v>
      </c>
      <c r="K316" s="92">
        <v>0.34</v>
      </c>
      <c r="L316" s="92">
        <v>3.8</v>
      </c>
      <c r="M316" s="92">
        <v>13</v>
      </c>
      <c r="N316" s="92">
        <v>2.6</v>
      </c>
      <c r="O316" s="92">
        <v>0.24</v>
      </c>
    </row>
    <row r="317" spans="1:15" x14ac:dyDescent="0.25">
      <c r="A317" s="73"/>
      <c r="B317" s="83" t="s">
        <v>123</v>
      </c>
      <c r="C317" s="86">
        <f t="shared" ref="C317:O317" si="52">SUM(C314:C316)</f>
        <v>295</v>
      </c>
      <c r="D317" s="115">
        <f t="shared" si="52"/>
        <v>13.5</v>
      </c>
      <c r="E317" s="115">
        <f t="shared" si="52"/>
        <v>17.190000000000001</v>
      </c>
      <c r="F317" s="115">
        <f t="shared" si="52"/>
        <v>25.23</v>
      </c>
      <c r="G317" s="115">
        <f t="shared" si="52"/>
        <v>319</v>
      </c>
      <c r="H317" s="115">
        <f t="shared" si="52"/>
        <v>0.122</v>
      </c>
      <c r="I317" s="116">
        <f t="shared" si="52"/>
        <v>1.3499999999999999</v>
      </c>
      <c r="J317" s="116">
        <f t="shared" si="52"/>
        <v>0.21299999999999999</v>
      </c>
      <c r="K317" s="116">
        <f t="shared" si="52"/>
        <v>0.79</v>
      </c>
      <c r="L317" s="116">
        <f t="shared" si="52"/>
        <v>203.60000000000002</v>
      </c>
      <c r="M317" s="116">
        <f t="shared" si="52"/>
        <v>263.7</v>
      </c>
      <c r="N317" s="116">
        <f t="shared" si="52"/>
        <v>32.200000000000003</v>
      </c>
      <c r="O317" s="116">
        <f t="shared" si="52"/>
        <v>2.21</v>
      </c>
    </row>
    <row r="318" spans="1:15" x14ac:dyDescent="0.25">
      <c r="A318" s="73"/>
      <c r="B318" s="83" t="s">
        <v>33</v>
      </c>
      <c r="C318" s="114">
        <f t="shared" ref="C318:O318" si="53">C295+C298+C308+C312+C317</f>
        <v>1510</v>
      </c>
      <c r="D318" s="115">
        <f t="shared" si="53"/>
        <v>42.329000000000001</v>
      </c>
      <c r="E318" s="115">
        <f t="shared" si="53"/>
        <v>49.584000000000003</v>
      </c>
      <c r="F318" s="115">
        <f t="shared" si="53"/>
        <v>160.01</v>
      </c>
      <c r="G318" s="115">
        <f t="shared" si="53"/>
        <v>1244.99</v>
      </c>
      <c r="H318" s="115">
        <f t="shared" si="53"/>
        <v>0.48799999999999993</v>
      </c>
      <c r="I318" s="116">
        <f t="shared" si="53"/>
        <v>30.727</v>
      </c>
      <c r="J318" s="116">
        <f t="shared" si="53"/>
        <v>0.3548</v>
      </c>
      <c r="K318" s="116">
        <f t="shared" si="53"/>
        <v>5.3659999999999997</v>
      </c>
      <c r="L318" s="116">
        <f t="shared" si="53"/>
        <v>662.08299999999997</v>
      </c>
      <c r="M318" s="116">
        <f t="shared" si="53"/>
        <v>769.73099999999999</v>
      </c>
      <c r="N318" s="116">
        <f t="shared" si="53"/>
        <v>228.255</v>
      </c>
      <c r="O318" s="116">
        <f t="shared" si="53"/>
        <v>8.4819999999999993</v>
      </c>
    </row>
    <row r="320" spans="1:15" x14ac:dyDescent="0.25">
      <c r="A320" s="161" t="s">
        <v>38</v>
      </c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</row>
    <row r="321" spans="1:15" x14ac:dyDescent="0.25">
      <c r="A321" s="162" t="s">
        <v>43</v>
      </c>
      <c r="B321" s="162"/>
      <c r="C321" s="162"/>
      <c r="D321" s="162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</row>
    <row r="322" spans="1:15" x14ac:dyDescent="0.25">
      <c r="A322" s="163" t="s">
        <v>29</v>
      </c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</row>
    <row r="323" spans="1:15" x14ac:dyDescent="0.25">
      <c r="A323" s="149" t="s">
        <v>15</v>
      </c>
      <c r="B323" s="149"/>
      <c r="C323" s="149"/>
      <c r="D323" s="149"/>
      <c r="E323" s="149"/>
      <c r="F323" s="149"/>
      <c r="G323" s="149"/>
      <c r="H323" s="149"/>
      <c r="I323" s="149"/>
      <c r="J323" s="149"/>
      <c r="K323" s="149"/>
      <c r="L323" s="149"/>
      <c r="M323" s="149"/>
      <c r="N323" s="149"/>
      <c r="O323" s="149"/>
    </row>
    <row r="324" spans="1:15" ht="14.45" customHeight="1" x14ac:dyDescent="0.25">
      <c r="A324" s="157" t="s">
        <v>16</v>
      </c>
      <c r="B324" s="159" t="s">
        <v>17</v>
      </c>
      <c r="C324" s="154" t="s">
        <v>18</v>
      </c>
      <c r="D324" s="154" t="s">
        <v>19</v>
      </c>
      <c r="E324" s="154" t="s">
        <v>20</v>
      </c>
      <c r="F324" s="154" t="s">
        <v>21</v>
      </c>
      <c r="G324" s="154" t="s">
        <v>22</v>
      </c>
      <c r="H324" s="154" t="s">
        <v>23</v>
      </c>
      <c r="I324" s="154"/>
      <c r="J324" s="154"/>
      <c r="K324" s="154"/>
      <c r="L324" s="154" t="s">
        <v>24</v>
      </c>
      <c r="M324" s="154"/>
      <c r="N324" s="154"/>
      <c r="O324" s="154"/>
    </row>
    <row r="325" spans="1:15" x14ac:dyDescent="0.25">
      <c r="A325" s="158"/>
      <c r="B325" s="159"/>
      <c r="C325" s="154"/>
      <c r="D325" s="154"/>
      <c r="E325" s="154"/>
      <c r="F325" s="154"/>
      <c r="G325" s="154"/>
      <c r="H325" s="82" t="s">
        <v>25</v>
      </c>
      <c r="I325" s="82" t="s">
        <v>26</v>
      </c>
      <c r="J325" s="82" t="s">
        <v>10</v>
      </c>
      <c r="K325" s="82" t="s">
        <v>11</v>
      </c>
      <c r="L325" s="82" t="s">
        <v>12</v>
      </c>
      <c r="M325" s="82" t="s">
        <v>27</v>
      </c>
      <c r="N325" s="82" t="s">
        <v>13</v>
      </c>
      <c r="O325" s="82" t="s">
        <v>14</v>
      </c>
    </row>
    <row r="326" spans="1:15" ht="30" customHeight="1" x14ac:dyDescent="0.25">
      <c r="A326" s="77">
        <v>199</v>
      </c>
      <c r="B326" s="19" t="s">
        <v>178</v>
      </c>
      <c r="C326" s="20">
        <v>160</v>
      </c>
      <c r="D326" s="21">
        <v>2.4</v>
      </c>
      <c r="E326" s="21">
        <v>3.82</v>
      </c>
      <c r="F326" s="21">
        <v>21.04</v>
      </c>
      <c r="G326" s="21">
        <v>128</v>
      </c>
      <c r="H326" s="22">
        <v>0.03</v>
      </c>
      <c r="I326" s="22">
        <v>0</v>
      </c>
      <c r="J326" s="22">
        <v>0.02</v>
      </c>
      <c r="K326" s="22">
        <v>0.4</v>
      </c>
      <c r="L326" s="22">
        <v>6.6</v>
      </c>
      <c r="M326" s="22">
        <v>21.1</v>
      </c>
      <c r="N326" s="22">
        <v>4.2</v>
      </c>
      <c r="O326" s="22">
        <v>0.26</v>
      </c>
    </row>
    <row r="327" spans="1:15" x14ac:dyDescent="0.25">
      <c r="A327" s="73" t="s">
        <v>195</v>
      </c>
      <c r="B327" s="73" t="s">
        <v>196</v>
      </c>
      <c r="C327" s="117">
        <v>180</v>
      </c>
      <c r="D327" s="115">
        <v>0</v>
      </c>
      <c r="E327" s="115">
        <v>0</v>
      </c>
      <c r="F327" s="115">
        <v>0</v>
      </c>
      <c r="G327" s="115">
        <v>0</v>
      </c>
      <c r="H327" s="115">
        <v>0</v>
      </c>
      <c r="I327" s="116">
        <v>0</v>
      </c>
      <c r="J327" s="116">
        <v>0</v>
      </c>
      <c r="K327" s="116">
        <v>0</v>
      </c>
      <c r="L327" s="116">
        <v>0</v>
      </c>
      <c r="M327" s="116">
        <v>0</v>
      </c>
      <c r="N327" s="116">
        <v>0</v>
      </c>
      <c r="O327" s="116">
        <v>0</v>
      </c>
    </row>
    <row r="328" spans="1:15" x14ac:dyDescent="0.25">
      <c r="A328" s="23">
        <v>7</v>
      </c>
      <c r="B328" s="19" t="s">
        <v>213</v>
      </c>
      <c r="C328" s="126">
        <v>10</v>
      </c>
      <c r="D328" s="33">
        <v>2.3199999999999998</v>
      </c>
      <c r="E328" s="33">
        <v>2.95</v>
      </c>
      <c r="F328" s="33">
        <v>0</v>
      </c>
      <c r="G328" s="33">
        <v>36</v>
      </c>
      <c r="H328" s="33">
        <v>3.0000000000000001E-3</v>
      </c>
      <c r="I328" s="33">
        <v>0.7</v>
      </c>
      <c r="J328" s="33">
        <v>2.5999999999999999E-2</v>
      </c>
      <c r="K328" s="33">
        <v>5.0000000000000001E-3</v>
      </c>
      <c r="L328" s="33">
        <v>88</v>
      </c>
      <c r="M328" s="33">
        <v>50</v>
      </c>
      <c r="N328" s="33">
        <v>3.5</v>
      </c>
      <c r="O328" s="33">
        <v>0.1</v>
      </c>
    </row>
    <row r="329" spans="1:15" x14ac:dyDescent="0.25">
      <c r="A329" s="126" t="s">
        <v>143</v>
      </c>
      <c r="B329" s="127" t="s">
        <v>130</v>
      </c>
      <c r="C329" s="128">
        <v>20</v>
      </c>
      <c r="D329" s="129">
        <v>1.8518518518518517E-2</v>
      </c>
      <c r="E329" s="129">
        <v>0.36</v>
      </c>
      <c r="F329" s="129">
        <v>0.41176470588235292</v>
      </c>
      <c r="G329" s="129">
        <v>0.53731343283582089</v>
      </c>
      <c r="H329" s="130">
        <v>7.0000000000000001E-3</v>
      </c>
      <c r="I329" s="130">
        <v>0</v>
      </c>
      <c r="J329" s="130">
        <v>0</v>
      </c>
      <c r="K329" s="130">
        <v>0.22700000000000001</v>
      </c>
      <c r="L329" s="130">
        <v>2.5329999999999999</v>
      </c>
      <c r="M329" s="130">
        <v>8.6669999999999998</v>
      </c>
      <c r="N329" s="130">
        <v>1.7330000000000001</v>
      </c>
      <c r="O329" s="130">
        <v>0.16</v>
      </c>
    </row>
    <row r="330" spans="1:15" x14ac:dyDescent="0.25">
      <c r="A330" s="35"/>
      <c r="B330" s="81" t="s">
        <v>119</v>
      </c>
      <c r="C330" s="39">
        <f t="shared" ref="C330:O330" si="54">SUM(C326:C329)</f>
        <v>370</v>
      </c>
      <c r="D330" s="21">
        <f t="shared" si="54"/>
        <v>4.7385185185185179</v>
      </c>
      <c r="E330" s="21">
        <f t="shared" si="54"/>
        <v>7.13</v>
      </c>
      <c r="F330" s="21">
        <f t="shared" si="54"/>
        <v>21.451764705882351</v>
      </c>
      <c r="G330" s="21">
        <f t="shared" si="54"/>
        <v>164.53731343283582</v>
      </c>
      <c r="H330" s="22">
        <f t="shared" si="54"/>
        <v>0.04</v>
      </c>
      <c r="I330" s="22">
        <f t="shared" si="54"/>
        <v>0.7</v>
      </c>
      <c r="J330" s="22">
        <f t="shared" si="54"/>
        <v>4.5999999999999999E-2</v>
      </c>
      <c r="K330" s="22">
        <f t="shared" si="54"/>
        <v>0.63200000000000001</v>
      </c>
      <c r="L330" s="22">
        <f t="shared" si="54"/>
        <v>97.132999999999996</v>
      </c>
      <c r="M330" s="22">
        <f t="shared" si="54"/>
        <v>79.766999999999996</v>
      </c>
      <c r="N330" s="22">
        <f t="shared" si="54"/>
        <v>9.4329999999999998</v>
      </c>
      <c r="O330" s="22">
        <f t="shared" si="54"/>
        <v>0.52</v>
      </c>
    </row>
    <row r="331" spans="1:15" x14ac:dyDescent="0.25">
      <c r="A331" s="156" t="s">
        <v>28</v>
      </c>
      <c r="B331" s="156"/>
      <c r="C331" s="156"/>
      <c r="D331" s="156"/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</row>
    <row r="332" spans="1:15" x14ac:dyDescent="0.25">
      <c r="A332" s="86">
        <v>386</v>
      </c>
      <c r="B332" s="123" t="s">
        <v>228</v>
      </c>
      <c r="C332" s="117">
        <v>50</v>
      </c>
      <c r="D332" s="112">
        <v>0.2</v>
      </c>
      <c r="E332" s="112">
        <v>0.15</v>
      </c>
      <c r="F332" s="112">
        <v>5.15</v>
      </c>
      <c r="G332" s="112">
        <v>23</v>
      </c>
      <c r="H332" s="113">
        <v>1.4999999999999999E-2</v>
      </c>
      <c r="I332" s="113">
        <v>2.5</v>
      </c>
      <c r="J332" s="113">
        <v>0</v>
      </c>
      <c r="K332" s="113">
        <v>0.2</v>
      </c>
      <c r="L332" s="113">
        <v>9.5</v>
      </c>
      <c r="M332" s="113">
        <v>8</v>
      </c>
      <c r="N332" s="113">
        <v>6</v>
      </c>
      <c r="O332" s="113">
        <v>1.1499999999999999</v>
      </c>
    </row>
    <row r="333" spans="1:15" x14ac:dyDescent="0.25">
      <c r="A333" s="12"/>
      <c r="B333" s="83" t="s">
        <v>120</v>
      </c>
      <c r="C333" s="86">
        <f t="shared" ref="C333:O333" si="55">SUM(C332:C332)</f>
        <v>50</v>
      </c>
      <c r="D333" s="115">
        <f t="shared" si="55"/>
        <v>0.2</v>
      </c>
      <c r="E333" s="115">
        <f t="shared" si="55"/>
        <v>0.15</v>
      </c>
      <c r="F333" s="115">
        <f t="shared" si="55"/>
        <v>5.15</v>
      </c>
      <c r="G333" s="115">
        <f t="shared" si="55"/>
        <v>23</v>
      </c>
      <c r="H333" s="116">
        <f t="shared" si="55"/>
        <v>1.4999999999999999E-2</v>
      </c>
      <c r="I333" s="116">
        <f t="shared" si="55"/>
        <v>2.5</v>
      </c>
      <c r="J333" s="116">
        <f t="shared" si="55"/>
        <v>0</v>
      </c>
      <c r="K333" s="116">
        <f t="shared" si="55"/>
        <v>0.2</v>
      </c>
      <c r="L333" s="116">
        <f t="shared" si="55"/>
        <v>9.5</v>
      </c>
      <c r="M333" s="116">
        <f t="shared" si="55"/>
        <v>8</v>
      </c>
      <c r="N333" s="116">
        <f t="shared" si="55"/>
        <v>6</v>
      </c>
      <c r="O333" s="116">
        <f t="shared" si="55"/>
        <v>1.1499999999999999</v>
      </c>
    </row>
    <row r="334" spans="1:15" x14ac:dyDescent="0.25">
      <c r="A334" s="155" t="s">
        <v>30</v>
      </c>
      <c r="B334" s="156"/>
      <c r="C334" s="156"/>
      <c r="D334" s="156"/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</row>
    <row r="335" spans="1:15" ht="14.45" customHeight="1" x14ac:dyDescent="0.25">
      <c r="A335" s="157" t="s">
        <v>16</v>
      </c>
      <c r="B335" s="159" t="s">
        <v>17</v>
      </c>
      <c r="C335" s="154" t="s">
        <v>18</v>
      </c>
      <c r="D335" s="154" t="s">
        <v>19</v>
      </c>
      <c r="E335" s="154" t="s">
        <v>20</v>
      </c>
      <c r="F335" s="154" t="s">
        <v>21</v>
      </c>
      <c r="G335" s="154" t="s">
        <v>22</v>
      </c>
      <c r="H335" s="154" t="s">
        <v>23</v>
      </c>
      <c r="I335" s="154"/>
      <c r="J335" s="154"/>
      <c r="K335" s="154"/>
      <c r="L335" s="154" t="s">
        <v>24</v>
      </c>
      <c r="M335" s="154"/>
      <c r="N335" s="154"/>
      <c r="O335" s="154"/>
    </row>
    <row r="336" spans="1:15" x14ac:dyDescent="0.25">
      <c r="A336" s="158"/>
      <c r="B336" s="159"/>
      <c r="C336" s="154"/>
      <c r="D336" s="154"/>
      <c r="E336" s="154"/>
      <c r="F336" s="154"/>
      <c r="G336" s="154"/>
      <c r="H336" s="82" t="s">
        <v>25</v>
      </c>
      <c r="I336" s="82" t="s">
        <v>26</v>
      </c>
      <c r="J336" s="82" t="s">
        <v>10</v>
      </c>
      <c r="K336" s="82" t="s">
        <v>11</v>
      </c>
      <c r="L336" s="82" t="s">
        <v>12</v>
      </c>
      <c r="M336" s="82" t="s">
        <v>27</v>
      </c>
      <c r="N336" s="82" t="s">
        <v>13</v>
      </c>
      <c r="O336" s="82" t="s">
        <v>14</v>
      </c>
    </row>
    <row r="337" spans="1:15" x14ac:dyDescent="0.25">
      <c r="A337" s="5">
        <v>55</v>
      </c>
      <c r="B337" s="6" t="s">
        <v>214</v>
      </c>
      <c r="C337" s="13">
        <v>30</v>
      </c>
      <c r="D337" s="7">
        <v>0.66</v>
      </c>
      <c r="E337" s="7">
        <v>1.38</v>
      </c>
      <c r="F337" s="7">
        <v>3.2629999999999999</v>
      </c>
      <c r="G337" s="7">
        <v>28.11</v>
      </c>
      <c r="H337" s="16">
        <v>1.6E-2</v>
      </c>
      <c r="I337" s="16">
        <v>1.536</v>
      </c>
      <c r="J337" s="16">
        <v>0</v>
      </c>
      <c r="K337" s="16">
        <v>0.81499999999999995</v>
      </c>
      <c r="L337" s="16">
        <v>9.1920000000000002</v>
      </c>
      <c r="M337" s="16">
        <v>21</v>
      </c>
      <c r="N337" s="16">
        <v>12.384</v>
      </c>
      <c r="O337" s="16">
        <v>0.36599999999999999</v>
      </c>
    </row>
    <row r="338" spans="1:15" x14ac:dyDescent="0.25">
      <c r="A338" s="8">
        <v>91</v>
      </c>
      <c r="B338" s="6" t="s">
        <v>215</v>
      </c>
      <c r="C338" s="14">
        <v>200</v>
      </c>
      <c r="D338" s="9">
        <v>1.68</v>
      </c>
      <c r="E338" s="9">
        <v>2.6880000000000002</v>
      </c>
      <c r="F338" s="9">
        <v>9.7100000000000009</v>
      </c>
      <c r="G338" s="9">
        <v>69.8</v>
      </c>
      <c r="H338" s="16">
        <v>6.4000000000000001E-2</v>
      </c>
      <c r="I338" s="16">
        <v>7.6420000000000003</v>
      </c>
      <c r="J338" s="16">
        <v>6.4</v>
      </c>
      <c r="K338" s="16">
        <v>1.0960000000000001</v>
      </c>
      <c r="L338" s="16">
        <v>18.78</v>
      </c>
      <c r="M338" s="16">
        <v>41.9</v>
      </c>
      <c r="N338" s="16">
        <v>25.62</v>
      </c>
      <c r="O338" s="16">
        <v>0.65200000000000002</v>
      </c>
    </row>
    <row r="339" spans="1:15" ht="25.5" x14ac:dyDescent="0.25">
      <c r="A339" s="8">
        <v>308</v>
      </c>
      <c r="B339" s="10" t="s">
        <v>216</v>
      </c>
      <c r="C339" s="15">
        <v>160</v>
      </c>
      <c r="D339" s="11">
        <v>10.18</v>
      </c>
      <c r="E339" s="11">
        <v>6.25</v>
      </c>
      <c r="F339" s="11">
        <v>27.33</v>
      </c>
      <c r="G339" s="11">
        <v>206</v>
      </c>
      <c r="H339" s="17">
        <v>0.24</v>
      </c>
      <c r="I339" s="17">
        <v>5.43</v>
      </c>
      <c r="J339" s="17">
        <v>3.39</v>
      </c>
      <c r="K339" s="17">
        <v>0.67</v>
      </c>
      <c r="L339" s="17">
        <v>23.8</v>
      </c>
      <c r="M339" s="17">
        <v>209.3</v>
      </c>
      <c r="N339" s="17">
        <v>39.700000000000003</v>
      </c>
      <c r="O339" s="17">
        <v>3.71</v>
      </c>
    </row>
    <row r="340" spans="1:15" x14ac:dyDescent="0.25">
      <c r="A340" s="5">
        <v>394</v>
      </c>
      <c r="B340" s="42" t="s">
        <v>217</v>
      </c>
      <c r="C340" s="13">
        <v>180</v>
      </c>
      <c r="D340" s="21">
        <v>0.32</v>
      </c>
      <c r="E340" s="21">
        <v>7.1999999999999995E-2</v>
      </c>
      <c r="F340" s="21">
        <v>26.864999999999998</v>
      </c>
      <c r="G340" s="21">
        <v>109.98</v>
      </c>
      <c r="H340" s="22">
        <v>1.7999999999999999E-2</v>
      </c>
      <c r="I340" s="22">
        <v>0</v>
      </c>
      <c r="J340" s="22">
        <v>0</v>
      </c>
      <c r="K340" s="22">
        <v>7.1999999999999995E-2</v>
      </c>
      <c r="L340" s="22">
        <v>18.288</v>
      </c>
      <c r="M340" s="22">
        <v>17.423999999999999</v>
      </c>
      <c r="N340" s="22">
        <v>7.3079999999999998</v>
      </c>
      <c r="O340" s="22">
        <v>0.40500000000000003</v>
      </c>
    </row>
    <row r="341" spans="1:15" ht="38.25" x14ac:dyDescent="0.25">
      <c r="A341" s="5" t="s">
        <v>129</v>
      </c>
      <c r="B341" s="42" t="s">
        <v>136</v>
      </c>
      <c r="C341" s="102">
        <v>30</v>
      </c>
      <c r="D341" s="103">
        <v>3.6</v>
      </c>
      <c r="E341" s="103">
        <v>0.39</v>
      </c>
      <c r="F341" s="103">
        <v>16.649999999999999</v>
      </c>
      <c r="G341" s="103">
        <v>77.25</v>
      </c>
      <c r="H341" s="104">
        <v>4.7E-2</v>
      </c>
      <c r="I341" s="104">
        <v>0</v>
      </c>
      <c r="J341" s="104">
        <v>0</v>
      </c>
      <c r="K341" s="104">
        <v>0</v>
      </c>
      <c r="L341" s="104">
        <v>8.19</v>
      </c>
      <c r="M341" s="104">
        <v>26.145</v>
      </c>
      <c r="N341" s="104">
        <v>11.025</v>
      </c>
      <c r="O341" s="104">
        <v>0.503</v>
      </c>
    </row>
    <row r="342" spans="1:15" x14ac:dyDescent="0.25">
      <c r="A342" s="140"/>
      <c r="B342" s="84" t="s">
        <v>121</v>
      </c>
      <c r="C342" s="141">
        <f t="shared" ref="C342:O342" si="56">SUM(C337:C341)</f>
        <v>600</v>
      </c>
      <c r="D342" s="137">
        <f t="shared" si="56"/>
        <v>16.440000000000001</v>
      </c>
      <c r="E342" s="137">
        <f t="shared" si="56"/>
        <v>10.78</v>
      </c>
      <c r="F342" s="137">
        <f t="shared" si="56"/>
        <v>83.817999999999984</v>
      </c>
      <c r="G342" s="137">
        <f t="shared" si="56"/>
        <v>491.14</v>
      </c>
      <c r="H342" s="88">
        <f t="shared" si="56"/>
        <v>0.38500000000000001</v>
      </c>
      <c r="I342" s="88">
        <f t="shared" si="56"/>
        <v>14.608000000000001</v>
      </c>
      <c r="J342" s="88">
        <f t="shared" si="56"/>
        <v>9.7900000000000009</v>
      </c>
      <c r="K342" s="88">
        <f t="shared" si="56"/>
        <v>2.653</v>
      </c>
      <c r="L342" s="88">
        <f t="shared" si="56"/>
        <v>78.25</v>
      </c>
      <c r="M342" s="88">
        <f t="shared" si="56"/>
        <v>315.76899999999995</v>
      </c>
      <c r="N342" s="88">
        <f t="shared" si="56"/>
        <v>96.037000000000006</v>
      </c>
      <c r="O342" s="88">
        <f t="shared" si="56"/>
        <v>5.6360000000000001</v>
      </c>
    </row>
    <row r="343" spans="1:15" x14ac:dyDescent="0.25">
      <c r="A343" s="155" t="s">
        <v>31</v>
      </c>
      <c r="B343" s="155"/>
      <c r="C343" s="155"/>
      <c r="D343" s="155"/>
      <c r="E343" s="155"/>
      <c r="F343" s="155"/>
      <c r="G343" s="155"/>
      <c r="H343" s="155"/>
      <c r="I343" s="155"/>
      <c r="J343" s="155"/>
      <c r="K343" s="155"/>
      <c r="L343" s="155"/>
      <c r="M343" s="155"/>
      <c r="N343" s="155"/>
      <c r="O343" s="155"/>
    </row>
    <row r="344" spans="1:15" x14ac:dyDescent="0.25">
      <c r="A344" s="86">
        <v>441</v>
      </c>
      <c r="B344" s="73" t="s">
        <v>218</v>
      </c>
      <c r="C344" s="86">
        <v>35</v>
      </c>
      <c r="D344" s="85">
        <v>2.23</v>
      </c>
      <c r="E344" s="85">
        <v>1.49</v>
      </c>
      <c r="F344" s="85">
        <v>22.06</v>
      </c>
      <c r="G344" s="85">
        <v>111</v>
      </c>
      <c r="H344" s="87">
        <v>2E-3</v>
      </c>
      <c r="I344" s="87">
        <v>0.04</v>
      </c>
      <c r="J344" s="87">
        <v>8.9999999999999993E-3</v>
      </c>
      <c r="K344" s="87">
        <v>0.43</v>
      </c>
      <c r="L344" s="87">
        <v>7.8</v>
      </c>
      <c r="M344" s="87">
        <v>21.4</v>
      </c>
      <c r="N344" s="87">
        <v>8.6999999999999993</v>
      </c>
      <c r="O344" s="87">
        <v>0.54</v>
      </c>
    </row>
    <row r="345" spans="1:15" x14ac:dyDescent="0.25">
      <c r="A345" s="86">
        <v>400</v>
      </c>
      <c r="B345" s="73" t="s">
        <v>219</v>
      </c>
      <c r="C345" s="86">
        <v>180</v>
      </c>
      <c r="D345" s="85">
        <v>0.51300000000000001</v>
      </c>
      <c r="E345" s="85">
        <v>5.3999999999999999E-2</v>
      </c>
      <c r="F345" s="85">
        <v>27.18</v>
      </c>
      <c r="G345" s="85">
        <v>111.24</v>
      </c>
      <c r="H345" s="87">
        <v>5.0000000000000001E-3</v>
      </c>
      <c r="I345" s="87">
        <v>0.98799999999999999</v>
      </c>
      <c r="J345" s="87">
        <v>0</v>
      </c>
      <c r="K345" s="87">
        <v>5.0000000000000001E-3</v>
      </c>
      <c r="L345" s="87">
        <v>14.13</v>
      </c>
      <c r="M345" s="87">
        <v>14.13</v>
      </c>
      <c r="N345" s="87">
        <v>3.024</v>
      </c>
      <c r="O345" s="87">
        <v>0.33500000000000002</v>
      </c>
    </row>
    <row r="346" spans="1:15" x14ac:dyDescent="0.25">
      <c r="A346" s="73"/>
      <c r="B346" s="83" t="s">
        <v>122</v>
      </c>
      <c r="C346" s="86">
        <f t="shared" ref="C346:O346" si="57">SUM(C344:C345)</f>
        <v>215</v>
      </c>
      <c r="D346" s="85">
        <f t="shared" si="57"/>
        <v>2.7429999999999999</v>
      </c>
      <c r="E346" s="85">
        <f t="shared" si="57"/>
        <v>1.544</v>
      </c>
      <c r="F346" s="85">
        <f t="shared" si="57"/>
        <v>49.239999999999995</v>
      </c>
      <c r="G346" s="85">
        <f t="shared" si="57"/>
        <v>222.24</v>
      </c>
      <c r="H346" s="87">
        <f t="shared" si="57"/>
        <v>7.0000000000000001E-3</v>
      </c>
      <c r="I346" s="87">
        <f t="shared" si="57"/>
        <v>1.028</v>
      </c>
      <c r="J346" s="87">
        <f t="shared" si="57"/>
        <v>8.9999999999999993E-3</v>
      </c>
      <c r="K346" s="87">
        <f t="shared" si="57"/>
        <v>0.435</v>
      </c>
      <c r="L346" s="87">
        <f t="shared" si="57"/>
        <v>21.93</v>
      </c>
      <c r="M346" s="87">
        <f t="shared" si="57"/>
        <v>35.53</v>
      </c>
      <c r="N346" s="87">
        <f t="shared" si="57"/>
        <v>11.724</v>
      </c>
      <c r="O346" s="87">
        <f t="shared" si="57"/>
        <v>0.875</v>
      </c>
    </row>
    <row r="347" spans="1:15" x14ac:dyDescent="0.25">
      <c r="A347" s="155" t="s">
        <v>32</v>
      </c>
      <c r="B347" s="155"/>
      <c r="C347" s="155"/>
      <c r="D347" s="155"/>
      <c r="E347" s="155"/>
      <c r="F347" s="155"/>
      <c r="G347" s="155"/>
      <c r="H347" s="155"/>
      <c r="I347" s="155"/>
      <c r="J347" s="155"/>
      <c r="K347" s="155"/>
      <c r="L347" s="155"/>
      <c r="M347" s="155"/>
      <c r="N347" s="155"/>
      <c r="O347" s="155"/>
    </row>
    <row r="348" spans="1:15" ht="38.25" x14ac:dyDescent="0.25">
      <c r="A348" s="86">
        <v>250</v>
      </c>
      <c r="B348" s="111" t="s">
        <v>220</v>
      </c>
      <c r="C348" s="86">
        <v>120</v>
      </c>
      <c r="D348" s="85">
        <v>14.73</v>
      </c>
      <c r="E348" s="85">
        <v>9.94</v>
      </c>
      <c r="F348" s="85">
        <v>18.93</v>
      </c>
      <c r="G348" s="85">
        <v>224</v>
      </c>
      <c r="H348" s="85">
        <v>0.02</v>
      </c>
      <c r="I348" s="87">
        <v>0.19</v>
      </c>
      <c r="J348" s="87">
        <v>3.2000000000000001E-2</v>
      </c>
      <c r="K348" s="87">
        <v>0.28000000000000003</v>
      </c>
      <c r="L348" s="87">
        <v>120.5</v>
      </c>
      <c r="M348" s="87">
        <v>188.2</v>
      </c>
      <c r="N348" s="87">
        <v>22.4</v>
      </c>
      <c r="O348" s="87">
        <v>0.62</v>
      </c>
    </row>
    <row r="349" spans="1:15" x14ac:dyDescent="0.25">
      <c r="A349" s="86" t="s">
        <v>141</v>
      </c>
      <c r="B349" s="74" t="s">
        <v>142</v>
      </c>
      <c r="C349" s="117">
        <v>180</v>
      </c>
      <c r="D349" s="85">
        <v>0.06</v>
      </c>
      <c r="E349" s="85">
        <v>0.02</v>
      </c>
      <c r="F349" s="85">
        <v>9.99</v>
      </c>
      <c r="G349" s="85">
        <v>40</v>
      </c>
      <c r="H349" s="85">
        <v>0</v>
      </c>
      <c r="I349" s="87">
        <v>0.03</v>
      </c>
      <c r="J349" s="87">
        <v>0</v>
      </c>
      <c r="K349" s="87">
        <v>0</v>
      </c>
      <c r="L349" s="87">
        <v>10</v>
      </c>
      <c r="M349" s="87">
        <v>2.5</v>
      </c>
      <c r="N349" s="87">
        <v>1.3</v>
      </c>
      <c r="O349" s="87">
        <v>0.28000000000000003</v>
      </c>
    </row>
    <row r="350" spans="1:15" x14ac:dyDescent="0.25">
      <c r="A350" s="117"/>
      <c r="B350" s="83" t="s">
        <v>123</v>
      </c>
      <c r="C350" s="86">
        <f t="shared" ref="C350:O350" si="58">SUM(C348:C349)</f>
        <v>300</v>
      </c>
      <c r="D350" s="85">
        <f t="shared" si="58"/>
        <v>14.790000000000001</v>
      </c>
      <c r="E350" s="85">
        <f t="shared" si="58"/>
        <v>9.9599999999999991</v>
      </c>
      <c r="F350" s="85">
        <f t="shared" si="58"/>
        <v>28.92</v>
      </c>
      <c r="G350" s="85">
        <f t="shared" si="58"/>
        <v>264</v>
      </c>
      <c r="H350" s="85">
        <f t="shared" si="58"/>
        <v>0.02</v>
      </c>
      <c r="I350" s="87">
        <f t="shared" si="58"/>
        <v>0.22</v>
      </c>
      <c r="J350" s="87">
        <f t="shared" si="58"/>
        <v>3.2000000000000001E-2</v>
      </c>
      <c r="K350" s="87">
        <f t="shared" si="58"/>
        <v>0.28000000000000003</v>
      </c>
      <c r="L350" s="87">
        <f t="shared" si="58"/>
        <v>130.5</v>
      </c>
      <c r="M350" s="87">
        <f t="shared" si="58"/>
        <v>190.7</v>
      </c>
      <c r="N350" s="87">
        <f t="shared" si="58"/>
        <v>23.7</v>
      </c>
      <c r="O350" s="87">
        <f t="shared" si="58"/>
        <v>0.9</v>
      </c>
    </row>
    <row r="351" spans="1:15" x14ac:dyDescent="0.25">
      <c r="A351" s="73"/>
      <c r="B351" s="83" t="s">
        <v>33</v>
      </c>
      <c r="C351" s="114">
        <f t="shared" ref="C351:O351" si="59">C330+C333+C342+C346+C350</f>
        <v>1535</v>
      </c>
      <c r="D351" s="85">
        <f t="shared" si="59"/>
        <v>38.91151851851852</v>
      </c>
      <c r="E351" s="85">
        <f t="shared" si="59"/>
        <v>29.564</v>
      </c>
      <c r="F351" s="85">
        <f t="shared" si="59"/>
        <v>188.57976470588233</v>
      </c>
      <c r="G351" s="85">
        <f t="shared" si="59"/>
        <v>1164.9173134328357</v>
      </c>
      <c r="H351" s="85">
        <f t="shared" si="59"/>
        <v>0.46700000000000003</v>
      </c>
      <c r="I351" s="87">
        <f t="shared" si="59"/>
        <v>19.055999999999997</v>
      </c>
      <c r="J351" s="87">
        <f t="shared" si="59"/>
        <v>9.8770000000000007</v>
      </c>
      <c r="K351" s="87">
        <f t="shared" si="59"/>
        <v>4.2</v>
      </c>
      <c r="L351" s="87">
        <f t="shared" si="59"/>
        <v>337.31299999999999</v>
      </c>
      <c r="M351" s="87">
        <f t="shared" si="59"/>
        <v>629.76599999999985</v>
      </c>
      <c r="N351" s="87">
        <f t="shared" si="59"/>
        <v>146.89400000000001</v>
      </c>
      <c r="O351" s="87">
        <f t="shared" si="59"/>
        <v>9.0810000000000013</v>
      </c>
    </row>
    <row r="354" spans="1:15" ht="28.5" x14ac:dyDescent="0.25">
      <c r="A354" s="50" t="s">
        <v>44</v>
      </c>
      <c r="B354" s="51" t="s">
        <v>45</v>
      </c>
      <c r="C354" s="52" t="s">
        <v>46</v>
      </c>
      <c r="D354" s="53" t="s">
        <v>47</v>
      </c>
      <c r="E354" s="53" t="s">
        <v>48</v>
      </c>
      <c r="F354" s="53" t="s">
        <v>49</v>
      </c>
      <c r="G354" s="53" t="s">
        <v>50</v>
      </c>
      <c r="H354" s="53" t="s">
        <v>8</v>
      </c>
      <c r="I354" s="53" t="s">
        <v>9</v>
      </c>
      <c r="J354" s="53" t="s">
        <v>10</v>
      </c>
      <c r="K354" s="53" t="s">
        <v>11</v>
      </c>
      <c r="L354" s="53" t="s">
        <v>51</v>
      </c>
      <c r="M354" s="53" t="s">
        <v>52</v>
      </c>
      <c r="N354" s="53" t="s">
        <v>13</v>
      </c>
      <c r="O354" s="53" t="s">
        <v>14</v>
      </c>
    </row>
    <row r="355" spans="1:15" x14ac:dyDescent="0.25">
      <c r="A355" s="54">
        <v>1</v>
      </c>
      <c r="B355" s="55" t="s">
        <v>53</v>
      </c>
      <c r="C355" s="56">
        <f t="shared" ref="C355:O355" si="60">C47</f>
        <v>1595</v>
      </c>
      <c r="D355" s="57">
        <f t="shared" si="60"/>
        <v>54.575999999999993</v>
      </c>
      <c r="E355" s="57">
        <f t="shared" si="60"/>
        <v>43.122999999999998</v>
      </c>
      <c r="F355" s="57">
        <f t="shared" si="60"/>
        <v>213.63599999999997</v>
      </c>
      <c r="G355" s="57">
        <f t="shared" si="60"/>
        <v>1463.12</v>
      </c>
      <c r="H355" s="58">
        <f t="shared" si="60"/>
        <v>0.58699999999999997</v>
      </c>
      <c r="I355" s="58">
        <f t="shared" si="60"/>
        <v>23.248999999999999</v>
      </c>
      <c r="J355" s="58">
        <f t="shared" si="60"/>
        <v>31.594999999999999</v>
      </c>
      <c r="K355" s="58">
        <f t="shared" si="60"/>
        <v>6.7119999999999997</v>
      </c>
      <c r="L355" s="58">
        <f t="shared" si="60"/>
        <v>512.73299999999995</v>
      </c>
      <c r="M355" s="58">
        <f t="shared" si="60"/>
        <v>731.27399999999989</v>
      </c>
      <c r="N355" s="58">
        <f t="shared" si="60"/>
        <v>194.42</v>
      </c>
      <c r="O355" s="58">
        <f t="shared" si="60"/>
        <v>11.544</v>
      </c>
    </row>
    <row r="356" spans="1:15" x14ac:dyDescent="0.25">
      <c r="A356" s="54">
        <v>2</v>
      </c>
      <c r="B356" s="59" t="s">
        <v>54</v>
      </c>
      <c r="C356" s="60">
        <f t="shared" ref="C356:O356" si="61">C82</f>
        <v>1665</v>
      </c>
      <c r="D356" s="61">
        <f t="shared" si="61"/>
        <v>42.001518518518516</v>
      </c>
      <c r="E356" s="61">
        <f t="shared" si="61"/>
        <v>42.43</v>
      </c>
      <c r="F356" s="61">
        <f t="shared" si="61"/>
        <v>186.45976470588232</v>
      </c>
      <c r="G356" s="61">
        <f t="shared" si="61"/>
        <v>1273.5573134328358</v>
      </c>
      <c r="H356" s="62">
        <f t="shared" si="61"/>
        <v>1.0150000000000001</v>
      </c>
      <c r="I356" s="62">
        <f t="shared" si="61"/>
        <v>33.896999999999998</v>
      </c>
      <c r="J356" s="62">
        <f t="shared" si="61"/>
        <v>0.3165</v>
      </c>
      <c r="K356" s="62">
        <f t="shared" si="61"/>
        <v>6.05</v>
      </c>
      <c r="L356" s="62">
        <f t="shared" si="61"/>
        <v>526.76699999999994</v>
      </c>
      <c r="M356" s="62">
        <f t="shared" si="61"/>
        <v>724.96399999999994</v>
      </c>
      <c r="N356" s="62">
        <f t="shared" si="61"/>
        <v>208.57600000000002</v>
      </c>
      <c r="O356" s="58">
        <f t="shared" si="61"/>
        <v>10.973000000000001</v>
      </c>
    </row>
    <row r="357" spans="1:15" x14ac:dyDescent="0.25">
      <c r="A357" s="54">
        <v>3</v>
      </c>
      <c r="B357" s="55" t="s">
        <v>55</v>
      </c>
      <c r="C357" s="56">
        <f t="shared" ref="C357:O357" si="62">C115</f>
        <v>1560</v>
      </c>
      <c r="D357" s="57">
        <f t="shared" si="62"/>
        <v>36.594000000000001</v>
      </c>
      <c r="E357" s="57">
        <f t="shared" si="62"/>
        <v>37.231000000000002</v>
      </c>
      <c r="F357" s="57">
        <f t="shared" si="62"/>
        <v>190.33799999999999</v>
      </c>
      <c r="G357" s="57">
        <f t="shared" si="62"/>
        <v>1269.8599999999999</v>
      </c>
      <c r="H357" s="58">
        <f t="shared" si="62"/>
        <v>9.7279999999999998</v>
      </c>
      <c r="I357" s="58">
        <f t="shared" si="62"/>
        <v>45.529999999999994</v>
      </c>
      <c r="J357" s="58">
        <f t="shared" si="62"/>
        <v>0.22600000000000001</v>
      </c>
      <c r="K357" s="58">
        <f t="shared" si="62"/>
        <v>35.644999999999996</v>
      </c>
      <c r="L357" s="58">
        <f t="shared" si="62"/>
        <v>245.75</v>
      </c>
      <c r="M357" s="58">
        <f t="shared" si="62"/>
        <v>534.48199999999997</v>
      </c>
      <c r="N357" s="62">
        <f t="shared" si="62"/>
        <v>151.68700000000001</v>
      </c>
      <c r="O357" s="58">
        <f t="shared" si="62"/>
        <v>7.8390000000000004</v>
      </c>
    </row>
    <row r="358" spans="1:15" x14ac:dyDescent="0.25">
      <c r="A358" s="54">
        <v>4</v>
      </c>
      <c r="B358" s="59" t="s">
        <v>56</v>
      </c>
      <c r="C358" s="60">
        <f t="shared" ref="C358:O358" si="63">C151</f>
        <v>1605</v>
      </c>
      <c r="D358" s="61">
        <f t="shared" si="63"/>
        <v>43.614000000000004</v>
      </c>
      <c r="E358" s="61">
        <f t="shared" si="63"/>
        <v>51.317999999999998</v>
      </c>
      <c r="F358" s="61">
        <f t="shared" si="63"/>
        <v>168.864</v>
      </c>
      <c r="G358" s="61">
        <f t="shared" si="63"/>
        <v>1298.96</v>
      </c>
      <c r="H358" s="62">
        <f t="shared" si="63"/>
        <v>0.78900000000000003</v>
      </c>
      <c r="I358" s="62">
        <f t="shared" si="63"/>
        <v>67.563000000000002</v>
      </c>
      <c r="J358" s="62">
        <f t="shared" si="63"/>
        <v>23.419499999999999</v>
      </c>
      <c r="K358" s="62">
        <f t="shared" si="63"/>
        <v>10.185499999999999</v>
      </c>
      <c r="L358" s="62">
        <f t="shared" si="63"/>
        <v>821.87400000000002</v>
      </c>
      <c r="M358" s="62">
        <f t="shared" si="63"/>
        <v>894.1110000000001</v>
      </c>
      <c r="N358" s="62">
        <f t="shared" si="63"/>
        <v>281.399</v>
      </c>
      <c r="O358" s="58">
        <f t="shared" si="63"/>
        <v>10.491</v>
      </c>
    </row>
    <row r="359" spans="1:15" x14ac:dyDescent="0.25">
      <c r="A359" s="54">
        <v>5</v>
      </c>
      <c r="B359" s="55" t="s">
        <v>57</v>
      </c>
      <c r="C359" s="56">
        <f t="shared" ref="C359:O359" si="64">C185</f>
        <v>1615</v>
      </c>
      <c r="D359" s="57">
        <f t="shared" si="64"/>
        <v>46.707518518518526</v>
      </c>
      <c r="E359" s="57">
        <f t="shared" si="64"/>
        <v>51.787999999999997</v>
      </c>
      <c r="F359" s="57">
        <f t="shared" si="64"/>
        <v>191.75476470588237</v>
      </c>
      <c r="G359" s="57">
        <f t="shared" si="64"/>
        <v>1418.6273134328358</v>
      </c>
      <c r="H359" s="58">
        <f t="shared" si="64"/>
        <v>0.70799999999999996</v>
      </c>
      <c r="I359" s="58">
        <f t="shared" si="64"/>
        <v>22.728999999999999</v>
      </c>
      <c r="J359" s="58">
        <f t="shared" si="64"/>
        <v>0.152</v>
      </c>
      <c r="K359" s="58">
        <f t="shared" si="64"/>
        <v>4.3978000000000002</v>
      </c>
      <c r="L359" s="58">
        <f t="shared" si="64"/>
        <v>318.94499999999999</v>
      </c>
      <c r="M359" s="58">
        <f t="shared" si="64"/>
        <v>757.04599999999982</v>
      </c>
      <c r="N359" s="63">
        <f t="shared" si="64"/>
        <v>201.98200000000003</v>
      </c>
      <c r="O359" s="58">
        <f t="shared" si="64"/>
        <v>9.1560000000000006</v>
      </c>
    </row>
    <row r="360" spans="1:15" x14ac:dyDescent="0.25">
      <c r="A360" s="54">
        <v>6</v>
      </c>
      <c r="B360" s="55" t="s">
        <v>53</v>
      </c>
      <c r="C360" s="56">
        <f t="shared" ref="C360:O360" si="65">C217</f>
        <v>1495</v>
      </c>
      <c r="D360" s="57">
        <f t="shared" si="65"/>
        <v>32.665999999999997</v>
      </c>
      <c r="E360" s="57">
        <f t="shared" si="65"/>
        <v>23.807999999999996</v>
      </c>
      <c r="F360" s="57">
        <f t="shared" si="65"/>
        <v>157.86099999999999</v>
      </c>
      <c r="G360" s="57">
        <f t="shared" si="65"/>
        <v>1048.4000000000001</v>
      </c>
      <c r="H360" s="58">
        <f t="shared" si="65"/>
        <v>0.68200000000000005</v>
      </c>
      <c r="I360" s="58">
        <f t="shared" si="65"/>
        <v>31.787999999999997</v>
      </c>
      <c r="J360" s="58">
        <f t="shared" si="65"/>
        <v>0.15749999999999997</v>
      </c>
      <c r="K360" s="58">
        <f t="shared" si="65"/>
        <v>4.8900000000000006</v>
      </c>
      <c r="L360" s="58">
        <f t="shared" si="65"/>
        <v>576.78200000000004</v>
      </c>
      <c r="M360" s="58">
        <f t="shared" si="65"/>
        <v>622.92600000000004</v>
      </c>
      <c r="N360" s="63">
        <f t="shared" si="65"/>
        <v>128.42000000000002</v>
      </c>
      <c r="O360" s="58">
        <f t="shared" si="65"/>
        <v>8.31</v>
      </c>
    </row>
    <row r="361" spans="1:15" x14ac:dyDescent="0.25">
      <c r="A361" s="54">
        <v>7</v>
      </c>
      <c r="B361" s="59" t="s">
        <v>54</v>
      </c>
      <c r="C361" s="56">
        <f t="shared" ref="C361:O361" si="66">C252</f>
        <v>1765</v>
      </c>
      <c r="D361" s="57">
        <f t="shared" si="66"/>
        <v>30.54851851851852</v>
      </c>
      <c r="E361" s="57">
        <f t="shared" si="66"/>
        <v>29.977999999999994</v>
      </c>
      <c r="F361" s="57">
        <f t="shared" si="66"/>
        <v>160.23126470588235</v>
      </c>
      <c r="G361" s="57">
        <f t="shared" si="66"/>
        <v>1011.7673134328357</v>
      </c>
      <c r="H361" s="58">
        <f t="shared" si="66"/>
        <v>0.79549999999999998</v>
      </c>
      <c r="I361" s="58">
        <f t="shared" si="66"/>
        <v>15.678999999999998</v>
      </c>
      <c r="J361" s="58">
        <f t="shared" si="66"/>
        <v>1.5954999999999999</v>
      </c>
      <c r="K361" s="58">
        <f t="shared" si="66"/>
        <v>4.6646000000000001</v>
      </c>
      <c r="L361" s="58">
        <f t="shared" si="66"/>
        <v>369.60899999999998</v>
      </c>
      <c r="M361" s="58">
        <f t="shared" si="66"/>
        <v>506.97299999999996</v>
      </c>
      <c r="N361" s="63">
        <f t="shared" si="66"/>
        <v>156.19400000000002</v>
      </c>
      <c r="O361" s="58">
        <f t="shared" si="66"/>
        <v>8.6889999999999983</v>
      </c>
    </row>
    <row r="362" spans="1:15" x14ac:dyDescent="0.25">
      <c r="A362" s="54">
        <v>8</v>
      </c>
      <c r="B362" s="55" t="s">
        <v>55</v>
      </c>
      <c r="C362" s="56">
        <f t="shared" ref="C362:O362" si="67">C284</f>
        <v>1530</v>
      </c>
      <c r="D362" s="57">
        <f t="shared" si="67"/>
        <v>40.968518518518522</v>
      </c>
      <c r="E362" s="57">
        <f t="shared" si="67"/>
        <v>46.47</v>
      </c>
      <c r="F362" s="57">
        <f t="shared" si="67"/>
        <v>167.46176470588236</v>
      </c>
      <c r="G362" s="57">
        <f t="shared" si="67"/>
        <v>1381.3173134328358</v>
      </c>
      <c r="H362" s="58">
        <f t="shared" si="67"/>
        <v>9.4040000000000017</v>
      </c>
      <c r="I362" s="58">
        <f t="shared" si="67"/>
        <v>135.38199999999998</v>
      </c>
      <c r="J362" s="58">
        <f t="shared" si="67"/>
        <v>67.383499999999998</v>
      </c>
      <c r="K362" s="58">
        <f t="shared" si="67"/>
        <v>7.3549999999999995</v>
      </c>
      <c r="L362" s="58">
        <f t="shared" si="67"/>
        <v>763.56499999999994</v>
      </c>
      <c r="M362" s="58">
        <f t="shared" si="67"/>
        <v>766.23400000000004</v>
      </c>
      <c r="N362" s="58">
        <f t="shared" si="67"/>
        <v>172.196</v>
      </c>
      <c r="O362" s="58">
        <f t="shared" si="67"/>
        <v>9.3390000000000004</v>
      </c>
    </row>
    <row r="363" spans="1:15" x14ac:dyDescent="0.25">
      <c r="A363" s="54">
        <v>9</v>
      </c>
      <c r="B363" s="59" t="s">
        <v>56</v>
      </c>
      <c r="C363" s="56">
        <f t="shared" ref="C363:O363" si="68">C318</f>
        <v>1510</v>
      </c>
      <c r="D363" s="57">
        <f t="shared" si="68"/>
        <v>42.329000000000001</v>
      </c>
      <c r="E363" s="57">
        <f t="shared" si="68"/>
        <v>49.584000000000003</v>
      </c>
      <c r="F363" s="57">
        <f t="shared" si="68"/>
        <v>160.01</v>
      </c>
      <c r="G363" s="57">
        <f t="shared" si="68"/>
        <v>1244.99</v>
      </c>
      <c r="H363" s="58">
        <f t="shared" si="68"/>
        <v>0.48799999999999993</v>
      </c>
      <c r="I363" s="58">
        <f t="shared" si="68"/>
        <v>30.727</v>
      </c>
      <c r="J363" s="58">
        <f t="shared" si="68"/>
        <v>0.3548</v>
      </c>
      <c r="K363" s="58">
        <f t="shared" si="68"/>
        <v>5.3659999999999997</v>
      </c>
      <c r="L363" s="58">
        <f t="shared" si="68"/>
        <v>662.08299999999997</v>
      </c>
      <c r="M363" s="58">
        <f t="shared" si="68"/>
        <v>769.73099999999999</v>
      </c>
      <c r="N363" s="63">
        <f t="shared" si="68"/>
        <v>228.255</v>
      </c>
      <c r="O363" s="58">
        <f t="shared" si="68"/>
        <v>8.4819999999999993</v>
      </c>
    </row>
    <row r="364" spans="1:15" x14ac:dyDescent="0.25">
      <c r="A364" s="54">
        <v>10</v>
      </c>
      <c r="B364" s="55" t="s">
        <v>57</v>
      </c>
      <c r="C364" s="64">
        <f t="shared" ref="C364:O364" si="69">C351</f>
        <v>1535</v>
      </c>
      <c r="D364" s="65">
        <f t="shared" si="69"/>
        <v>38.91151851851852</v>
      </c>
      <c r="E364" s="65">
        <f t="shared" si="69"/>
        <v>29.564</v>
      </c>
      <c r="F364" s="65">
        <f t="shared" si="69"/>
        <v>188.57976470588233</v>
      </c>
      <c r="G364" s="65">
        <f t="shared" si="69"/>
        <v>1164.9173134328357</v>
      </c>
      <c r="H364" s="63">
        <f t="shared" si="69"/>
        <v>0.46700000000000003</v>
      </c>
      <c r="I364" s="63">
        <f t="shared" si="69"/>
        <v>19.055999999999997</v>
      </c>
      <c r="J364" s="63">
        <f t="shared" si="69"/>
        <v>9.8770000000000007</v>
      </c>
      <c r="K364" s="63">
        <f t="shared" si="69"/>
        <v>4.2</v>
      </c>
      <c r="L364" s="63">
        <f t="shared" si="69"/>
        <v>337.31299999999999</v>
      </c>
      <c r="M364" s="63">
        <f t="shared" si="69"/>
        <v>629.76599999999985</v>
      </c>
      <c r="N364" s="63">
        <f t="shared" si="69"/>
        <v>146.89400000000001</v>
      </c>
      <c r="O364" s="58">
        <f t="shared" si="69"/>
        <v>9.0810000000000013</v>
      </c>
    </row>
    <row r="365" spans="1:15" x14ac:dyDescent="0.25">
      <c r="A365" s="66"/>
      <c r="B365" s="67" t="s">
        <v>58</v>
      </c>
      <c r="C365" s="56">
        <f>SUM(C355:C364)</f>
        <v>15875</v>
      </c>
      <c r="D365" s="57">
        <f>SUM(D355:D364)</f>
        <v>408.91659259259256</v>
      </c>
      <c r="E365" s="57">
        <f>SUM(E355:E364)</f>
        <v>405.29399999999998</v>
      </c>
      <c r="F365" s="57">
        <f>SUM(F355:F364)</f>
        <v>1785.1963235294115</v>
      </c>
      <c r="G365" s="57">
        <f>SUM(G355:G364)</f>
        <v>12575.516567164179</v>
      </c>
      <c r="H365" s="58">
        <f t="shared" ref="H365:O365" si="70">SUM(H355:H364)</f>
        <v>24.663499999999999</v>
      </c>
      <c r="I365" s="58">
        <f t="shared" si="70"/>
        <v>425.59999999999991</v>
      </c>
      <c r="J365" s="58">
        <f t="shared" si="70"/>
        <v>135.07730000000001</v>
      </c>
      <c r="K365" s="58">
        <f t="shared" si="70"/>
        <v>89.465899999999991</v>
      </c>
      <c r="L365" s="58">
        <f t="shared" si="70"/>
        <v>5135.4209999999994</v>
      </c>
      <c r="M365" s="58">
        <f t="shared" si="70"/>
        <v>6937.5069999999996</v>
      </c>
      <c r="N365" s="58">
        <f t="shared" si="70"/>
        <v>1870.0229999999999</v>
      </c>
      <c r="O365" s="58">
        <f t="shared" si="70"/>
        <v>93.903999999999996</v>
      </c>
    </row>
    <row r="366" spans="1:15" x14ac:dyDescent="0.25">
      <c r="A366" s="66"/>
      <c r="B366" s="68" t="s">
        <v>59</v>
      </c>
      <c r="C366" s="56">
        <f t="shared" ref="C366:O366" si="71">C365/10</f>
        <v>1587.5</v>
      </c>
      <c r="D366" s="57">
        <f t="shared" si="71"/>
        <v>40.891659259259256</v>
      </c>
      <c r="E366" s="57">
        <f t="shared" si="71"/>
        <v>40.529399999999995</v>
      </c>
      <c r="F366" s="57">
        <f t="shared" si="71"/>
        <v>178.51963235294116</v>
      </c>
      <c r="G366" s="57">
        <f>G365/10</f>
        <v>1257.5516567164179</v>
      </c>
      <c r="H366" s="58">
        <f t="shared" si="71"/>
        <v>2.4663499999999998</v>
      </c>
      <c r="I366" s="58">
        <f t="shared" si="71"/>
        <v>42.559999999999988</v>
      </c>
      <c r="J366" s="58">
        <f t="shared" si="71"/>
        <v>13.50773</v>
      </c>
      <c r="K366" s="58">
        <f t="shared" si="71"/>
        <v>8.9465899999999987</v>
      </c>
      <c r="L366" s="58">
        <f t="shared" si="71"/>
        <v>513.54209999999989</v>
      </c>
      <c r="M366" s="58">
        <f t="shared" si="71"/>
        <v>693.75069999999994</v>
      </c>
      <c r="N366" s="58">
        <f t="shared" si="71"/>
        <v>187.00229999999999</v>
      </c>
      <c r="O366" s="58">
        <f t="shared" si="71"/>
        <v>9.3903999999999996</v>
      </c>
    </row>
    <row r="367" spans="1:15" ht="22.5" x14ac:dyDescent="0.25">
      <c r="A367" s="66"/>
      <c r="B367" s="69" t="s">
        <v>60</v>
      </c>
      <c r="C367" s="119">
        <v>1800</v>
      </c>
      <c r="D367" s="120">
        <v>54</v>
      </c>
      <c r="E367" s="120">
        <v>60</v>
      </c>
      <c r="F367" s="120">
        <v>261</v>
      </c>
      <c r="G367" s="121">
        <v>1800</v>
      </c>
      <c r="H367" s="120">
        <v>0.9</v>
      </c>
      <c r="I367" s="120">
        <v>50</v>
      </c>
      <c r="J367" s="120">
        <v>0.5</v>
      </c>
      <c r="K367" s="120"/>
      <c r="L367" s="120">
        <v>900</v>
      </c>
      <c r="M367" s="120">
        <v>800</v>
      </c>
      <c r="N367" s="120">
        <v>200</v>
      </c>
      <c r="O367" s="122">
        <v>10</v>
      </c>
    </row>
    <row r="370" spans="1:20" x14ac:dyDescent="0.25">
      <c r="A370" s="168" t="s">
        <v>61</v>
      </c>
      <c r="B370" s="168"/>
      <c r="C370" s="168"/>
      <c r="D370" s="168"/>
      <c r="E370" s="168"/>
      <c r="F370" s="168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</row>
    <row r="371" spans="1:20" x14ac:dyDescent="0.25">
      <c r="A371" s="168" t="s">
        <v>62</v>
      </c>
      <c r="B371" s="168"/>
      <c r="C371" s="168"/>
      <c r="D371" s="168"/>
      <c r="E371" s="168"/>
      <c r="F371" s="168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</row>
    <row r="372" spans="1:20" x14ac:dyDescent="0.25">
      <c r="A372" s="168" t="s">
        <v>63</v>
      </c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</row>
    <row r="373" spans="1:20" x14ac:dyDescent="0.25">
      <c r="A373" s="169" t="s">
        <v>64</v>
      </c>
      <c r="B373" s="169"/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</row>
    <row r="374" spans="1:20" x14ac:dyDescent="0.25">
      <c r="A374" s="169" t="s">
        <v>65</v>
      </c>
      <c r="B374" s="169"/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70"/>
      <c r="S374" s="70"/>
      <c r="T374" s="70"/>
    </row>
    <row r="375" spans="1:20" x14ac:dyDescent="0.25">
      <c r="A375" s="168" t="s">
        <v>66</v>
      </c>
      <c r="B375" s="168"/>
      <c r="C375" s="168"/>
      <c r="D375" s="168"/>
      <c r="E375" s="168"/>
      <c r="F375" s="168"/>
      <c r="G375" s="168"/>
      <c r="H375" s="168"/>
      <c r="I375" s="168"/>
      <c r="J375" s="168"/>
      <c r="K375" s="168"/>
      <c r="L375" s="168"/>
      <c r="M375" s="168"/>
      <c r="N375" s="168"/>
      <c r="O375" s="168"/>
      <c r="P375" s="168"/>
    </row>
    <row r="376" spans="1:20" x14ac:dyDescent="0.25">
      <c r="A376" s="168" t="s">
        <v>67</v>
      </c>
      <c r="B376" s="168"/>
      <c r="C376" s="168"/>
      <c r="D376" s="168"/>
      <c r="E376" s="168"/>
      <c r="F376" s="168"/>
      <c r="G376" s="168"/>
      <c r="H376" s="168"/>
      <c r="I376" s="168"/>
      <c r="J376" s="168"/>
      <c r="K376" s="168"/>
      <c r="L376" s="168"/>
      <c r="M376" s="168"/>
      <c r="N376" s="168"/>
      <c r="O376" s="168"/>
      <c r="P376" s="168"/>
    </row>
    <row r="377" spans="1:20" x14ac:dyDescent="0.25">
      <c r="A377" s="168" t="s">
        <v>68</v>
      </c>
      <c r="B377" s="168"/>
      <c r="C377" s="168"/>
      <c r="D377" s="168"/>
      <c r="E377" s="168"/>
      <c r="F377" s="168"/>
      <c r="G377" s="168"/>
      <c r="H377" s="168"/>
      <c r="I377" s="168"/>
      <c r="J377" s="168"/>
      <c r="K377" s="168"/>
      <c r="L377" s="168"/>
      <c r="M377" s="168"/>
      <c r="N377" s="168"/>
      <c r="O377" s="168"/>
      <c r="P377" s="168"/>
    </row>
    <row r="378" spans="1:20" x14ac:dyDescent="0.25">
      <c r="A378" s="168" t="s">
        <v>69</v>
      </c>
      <c r="B378" s="168"/>
      <c r="C378" s="168"/>
      <c r="D378" s="168"/>
      <c r="E378" s="168"/>
      <c r="F378" s="168"/>
      <c r="G378" s="168"/>
      <c r="H378" s="168"/>
      <c r="I378" s="168"/>
      <c r="J378" s="168"/>
      <c r="K378" s="168"/>
      <c r="L378" s="168"/>
      <c r="M378" s="168"/>
      <c r="N378" s="168"/>
      <c r="O378" s="168"/>
      <c r="P378" s="168"/>
    </row>
    <row r="379" spans="1:20" x14ac:dyDescent="0.25">
      <c r="A379" s="168" t="s">
        <v>70</v>
      </c>
      <c r="B379" s="168"/>
      <c r="C379" s="168"/>
      <c r="D379" s="168"/>
      <c r="E379" s="168"/>
      <c r="F379" s="168"/>
      <c r="G379" s="168"/>
      <c r="H379" s="168"/>
      <c r="I379" s="168"/>
      <c r="J379" s="168"/>
      <c r="K379" s="168"/>
      <c r="L379" s="168"/>
      <c r="M379" s="168"/>
      <c r="N379" s="168"/>
      <c r="O379" s="168"/>
      <c r="P379" s="168"/>
    </row>
    <row r="380" spans="1:20" x14ac:dyDescent="0.25">
      <c r="A380" s="168" t="s">
        <v>71</v>
      </c>
      <c r="B380" s="168"/>
      <c r="C380" s="168"/>
      <c r="D380" s="168"/>
      <c r="E380" s="168"/>
      <c r="F380" s="168"/>
      <c r="G380" s="168"/>
      <c r="H380" s="168"/>
      <c r="I380" s="168"/>
      <c r="J380" s="168"/>
      <c r="K380" s="168"/>
      <c r="L380" s="168"/>
      <c r="M380" s="168"/>
      <c r="N380" s="168"/>
      <c r="O380" s="168"/>
      <c r="P380" s="168"/>
    </row>
    <row r="381" spans="1:20" x14ac:dyDescent="0.25">
      <c r="A381" s="168" t="s">
        <v>72</v>
      </c>
      <c r="B381" s="168"/>
      <c r="C381" s="168"/>
      <c r="D381" s="168"/>
      <c r="E381" s="168"/>
      <c r="F381" s="168"/>
      <c r="G381" s="168"/>
      <c r="H381" s="168"/>
      <c r="I381" s="168"/>
      <c r="J381" s="168"/>
      <c r="K381" s="168"/>
      <c r="L381" s="168"/>
      <c r="M381" s="168"/>
      <c r="N381" s="168"/>
      <c r="O381" s="168"/>
      <c r="P381" s="168"/>
    </row>
    <row r="382" spans="1:20" x14ac:dyDescent="0.25">
      <c r="A382" s="168" t="s">
        <v>73</v>
      </c>
      <c r="B382" s="168"/>
      <c r="C382" s="168"/>
      <c r="D382" s="168"/>
      <c r="E382" s="168"/>
      <c r="F382" s="168"/>
      <c r="G382" s="168"/>
      <c r="H382" s="168"/>
      <c r="I382" s="168"/>
      <c r="J382" s="168"/>
      <c r="K382" s="168"/>
      <c r="L382" s="168"/>
      <c r="M382" s="168"/>
      <c r="N382" s="168"/>
      <c r="O382" s="168"/>
      <c r="P382" s="168"/>
    </row>
    <row r="383" spans="1:20" x14ac:dyDescent="0.25">
      <c r="A383" s="168" t="s">
        <v>74</v>
      </c>
      <c r="B383" s="168"/>
      <c r="C383" s="168"/>
      <c r="D383" s="168"/>
      <c r="E383" s="168"/>
      <c r="F383" s="168"/>
      <c r="G383" s="168"/>
      <c r="H383" s="168"/>
      <c r="I383" s="168"/>
      <c r="J383" s="168"/>
      <c r="K383" s="168"/>
      <c r="L383" s="168"/>
      <c r="M383" s="168"/>
      <c r="N383" s="168"/>
      <c r="O383" s="168"/>
      <c r="P383" s="168"/>
    </row>
  </sheetData>
  <mergeCells count="278">
    <mergeCell ref="A378:P378"/>
    <mergeCell ref="A379:P379"/>
    <mergeCell ref="A380:P380"/>
    <mergeCell ref="A381:P381"/>
    <mergeCell ref="A382:P382"/>
    <mergeCell ref="A383:P383"/>
    <mergeCell ref="A372:P372"/>
    <mergeCell ref="A373:T373"/>
    <mergeCell ref="A374:Q374"/>
    <mergeCell ref="A375:P375"/>
    <mergeCell ref="A376:P376"/>
    <mergeCell ref="A377:P377"/>
    <mergeCell ref="L335:O335"/>
    <mergeCell ref="A343:O343"/>
    <mergeCell ref="A347:O347"/>
    <mergeCell ref="A15:O15"/>
    <mergeCell ref="A370:P370"/>
    <mergeCell ref="A371:P371"/>
    <mergeCell ref="A331:O331"/>
    <mergeCell ref="A334:O334"/>
    <mergeCell ref="A335:A336"/>
    <mergeCell ref="B335:B336"/>
    <mergeCell ref="C335:C336"/>
    <mergeCell ref="D335:D336"/>
    <mergeCell ref="E335:E336"/>
    <mergeCell ref="F335:F336"/>
    <mergeCell ref="G335:G336"/>
    <mergeCell ref="H335:K335"/>
    <mergeCell ref="A323:O323"/>
    <mergeCell ref="A324:A325"/>
    <mergeCell ref="B324:B325"/>
    <mergeCell ref="C324:C325"/>
    <mergeCell ref="D324:D325"/>
    <mergeCell ref="E324:E325"/>
    <mergeCell ref="F324:F325"/>
    <mergeCell ref="G324:G325"/>
    <mergeCell ref="H324:K324"/>
    <mergeCell ref="L324:O324"/>
    <mergeCell ref="L300:O300"/>
    <mergeCell ref="A309:O309"/>
    <mergeCell ref="A313:O313"/>
    <mergeCell ref="A320:O320"/>
    <mergeCell ref="A321:O321"/>
    <mergeCell ref="A322:O322"/>
    <mergeCell ref="A296:O296"/>
    <mergeCell ref="A299:O299"/>
    <mergeCell ref="A300:A301"/>
    <mergeCell ref="B300:B301"/>
    <mergeCell ref="C300:C301"/>
    <mergeCell ref="D300:D301"/>
    <mergeCell ref="E300:E301"/>
    <mergeCell ref="F300:F301"/>
    <mergeCell ref="G300:G301"/>
    <mergeCell ref="H300:K300"/>
    <mergeCell ref="A289:O289"/>
    <mergeCell ref="A290:A291"/>
    <mergeCell ref="B290:B291"/>
    <mergeCell ref="C290:C291"/>
    <mergeCell ref="D290:D291"/>
    <mergeCell ref="E290:E291"/>
    <mergeCell ref="F290:F291"/>
    <mergeCell ref="G290:G291"/>
    <mergeCell ref="H290:K290"/>
    <mergeCell ref="L290:O290"/>
    <mergeCell ref="L268:O268"/>
    <mergeCell ref="A276:O276"/>
    <mergeCell ref="A280:O280"/>
    <mergeCell ref="A286:O286"/>
    <mergeCell ref="A287:O287"/>
    <mergeCell ref="A288:O288"/>
    <mergeCell ref="A264:O264"/>
    <mergeCell ref="A267:O267"/>
    <mergeCell ref="A268:A269"/>
    <mergeCell ref="B268:B269"/>
    <mergeCell ref="C268:C269"/>
    <mergeCell ref="D268:D269"/>
    <mergeCell ref="E268:E269"/>
    <mergeCell ref="F268:F269"/>
    <mergeCell ref="G268:G269"/>
    <mergeCell ref="H268:K268"/>
    <mergeCell ref="A257:O257"/>
    <mergeCell ref="A258:A259"/>
    <mergeCell ref="B258:B259"/>
    <mergeCell ref="C258:C259"/>
    <mergeCell ref="D258:D259"/>
    <mergeCell ref="E258:E259"/>
    <mergeCell ref="F258:F259"/>
    <mergeCell ref="G258:G259"/>
    <mergeCell ref="H258:K258"/>
    <mergeCell ref="L258:O258"/>
    <mergeCell ref="L233:O233"/>
    <mergeCell ref="A242:O242"/>
    <mergeCell ref="A246:O246"/>
    <mergeCell ref="A254:O254"/>
    <mergeCell ref="A255:O255"/>
    <mergeCell ref="A256:O256"/>
    <mergeCell ref="A229:O229"/>
    <mergeCell ref="A232:O232"/>
    <mergeCell ref="A233:A234"/>
    <mergeCell ref="B233:B234"/>
    <mergeCell ref="C233:C234"/>
    <mergeCell ref="D233:D234"/>
    <mergeCell ref="E233:E234"/>
    <mergeCell ref="F233:F234"/>
    <mergeCell ref="G233:G234"/>
    <mergeCell ref="H233:K233"/>
    <mergeCell ref="A222:O222"/>
    <mergeCell ref="A223:A224"/>
    <mergeCell ref="B223:B224"/>
    <mergeCell ref="C223:C224"/>
    <mergeCell ref="D223:D224"/>
    <mergeCell ref="E223:E224"/>
    <mergeCell ref="F223:F224"/>
    <mergeCell ref="G223:G224"/>
    <mergeCell ref="H223:K223"/>
    <mergeCell ref="L223:O223"/>
    <mergeCell ref="L201:O201"/>
    <mergeCell ref="A209:O209"/>
    <mergeCell ref="A213:O213"/>
    <mergeCell ref="A219:O219"/>
    <mergeCell ref="A220:O220"/>
    <mergeCell ref="A221:O221"/>
    <mergeCell ref="A197:O197"/>
    <mergeCell ref="A200:O200"/>
    <mergeCell ref="A201:A202"/>
    <mergeCell ref="B201:B202"/>
    <mergeCell ref="C201:C202"/>
    <mergeCell ref="D201:D202"/>
    <mergeCell ref="E201:E202"/>
    <mergeCell ref="F201:F202"/>
    <mergeCell ref="G201:G202"/>
    <mergeCell ref="H201:K201"/>
    <mergeCell ref="A190:O190"/>
    <mergeCell ref="A191:A192"/>
    <mergeCell ref="B191:B192"/>
    <mergeCell ref="C191:C192"/>
    <mergeCell ref="D191:D192"/>
    <mergeCell ref="E191:E192"/>
    <mergeCell ref="F191:F192"/>
    <mergeCell ref="G191:G192"/>
    <mergeCell ref="H191:K191"/>
    <mergeCell ref="L191:O191"/>
    <mergeCell ref="L167:O167"/>
    <mergeCell ref="A175:O175"/>
    <mergeCell ref="A179:O179"/>
    <mergeCell ref="A187:O187"/>
    <mergeCell ref="A188:O188"/>
    <mergeCell ref="A189:O189"/>
    <mergeCell ref="A163:O163"/>
    <mergeCell ref="A166:O166"/>
    <mergeCell ref="A167:A168"/>
    <mergeCell ref="B167:B168"/>
    <mergeCell ref="C167:C168"/>
    <mergeCell ref="D167:D168"/>
    <mergeCell ref="E167:E168"/>
    <mergeCell ref="F167:F168"/>
    <mergeCell ref="G167:G168"/>
    <mergeCell ref="H167:K167"/>
    <mergeCell ref="A156:O156"/>
    <mergeCell ref="A157:A158"/>
    <mergeCell ref="B157:B158"/>
    <mergeCell ref="C157:C158"/>
    <mergeCell ref="D157:D158"/>
    <mergeCell ref="E157:E158"/>
    <mergeCell ref="F157:F158"/>
    <mergeCell ref="G157:G158"/>
    <mergeCell ref="H157:K157"/>
    <mergeCell ref="L157:O157"/>
    <mergeCell ref="L132:O132"/>
    <mergeCell ref="A141:O141"/>
    <mergeCell ref="A145:O145"/>
    <mergeCell ref="A153:O153"/>
    <mergeCell ref="A154:O154"/>
    <mergeCell ref="A155:O155"/>
    <mergeCell ref="A128:O128"/>
    <mergeCell ref="A131:O131"/>
    <mergeCell ref="A132:A133"/>
    <mergeCell ref="B132:B133"/>
    <mergeCell ref="C132:C133"/>
    <mergeCell ref="D132:D133"/>
    <mergeCell ref="E132:E133"/>
    <mergeCell ref="F132:F133"/>
    <mergeCell ref="G132:G133"/>
    <mergeCell ref="H132:K132"/>
    <mergeCell ref="A120:O120"/>
    <mergeCell ref="A121:A122"/>
    <mergeCell ref="B121:B122"/>
    <mergeCell ref="C121:C122"/>
    <mergeCell ref="D121:D122"/>
    <mergeCell ref="E121:E122"/>
    <mergeCell ref="F121:F122"/>
    <mergeCell ref="G121:G122"/>
    <mergeCell ref="H121:K121"/>
    <mergeCell ref="L121:O121"/>
    <mergeCell ref="L98:O98"/>
    <mergeCell ref="A107:O107"/>
    <mergeCell ref="A111:O111"/>
    <mergeCell ref="A117:O117"/>
    <mergeCell ref="A118:O118"/>
    <mergeCell ref="A119:O119"/>
    <mergeCell ref="A94:O94"/>
    <mergeCell ref="A97:O97"/>
    <mergeCell ref="A98:A99"/>
    <mergeCell ref="B98:B99"/>
    <mergeCell ref="C98:C99"/>
    <mergeCell ref="D98:D99"/>
    <mergeCell ref="E98:E99"/>
    <mergeCell ref="F98:F99"/>
    <mergeCell ref="G98:G99"/>
    <mergeCell ref="H98:K98"/>
    <mergeCell ref="A87:O87"/>
    <mergeCell ref="A88:A89"/>
    <mergeCell ref="B88:B89"/>
    <mergeCell ref="C88:C89"/>
    <mergeCell ref="D88:D89"/>
    <mergeCell ref="E88:E89"/>
    <mergeCell ref="F88:F89"/>
    <mergeCell ref="G88:G89"/>
    <mergeCell ref="H88:K88"/>
    <mergeCell ref="L88:O88"/>
    <mergeCell ref="L64:O64"/>
    <mergeCell ref="A72:O72"/>
    <mergeCell ref="A76:O76"/>
    <mergeCell ref="A84:O84"/>
    <mergeCell ref="A85:O85"/>
    <mergeCell ref="A86:O86"/>
    <mergeCell ref="A60:O60"/>
    <mergeCell ref="A63:O63"/>
    <mergeCell ref="A64:A65"/>
    <mergeCell ref="B64:B65"/>
    <mergeCell ref="C64:C65"/>
    <mergeCell ref="D64:D65"/>
    <mergeCell ref="E64:E65"/>
    <mergeCell ref="F64:F65"/>
    <mergeCell ref="G64:G65"/>
    <mergeCell ref="H64:K64"/>
    <mergeCell ref="A52:O52"/>
    <mergeCell ref="A53:A54"/>
    <mergeCell ref="B53:B54"/>
    <mergeCell ref="C53:C54"/>
    <mergeCell ref="D53:D54"/>
    <mergeCell ref="E53:E54"/>
    <mergeCell ref="F53:F54"/>
    <mergeCell ref="G53:G54"/>
    <mergeCell ref="H53:K53"/>
    <mergeCell ref="L53:O53"/>
    <mergeCell ref="L30:O30"/>
    <mergeCell ref="A38:O38"/>
    <mergeCell ref="A42:O42"/>
    <mergeCell ref="A49:O49"/>
    <mergeCell ref="A50:O50"/>
    <mergeCell ref="A51:O51"/>
    <mergeCell ref="A26:O26"/>
    <mergeCell ref="A29:O29"/>
    <mergeCell ref="A30:A31"/>
    <mergeCell ref="B30:B31"/>
    <mergeCell ref="C30:C31"/>
    <mergeCell ref="D30:D31"/>
    <mergeCell ref="E30:E31"/>
    <mergeCell ref="F30:F31"/>
    <mergeCell ref="G30:G31"/>
    <mergeCell ref="H30:K30"/>
    <mergeCell ref="A14:O14"/>
    <mergeCell ref="A12:O12"/>
    <mergeCell ref="A13:O13"/>
    <mergeCell ref="G20:G21"/>
    <mergeCell ref="H20:K20"/>
    <mergeCell ref="L20:O20"/>
    <mergeCell ref="A16:O16"/>
    <mergeCell ref="A17:O17"/>
    <mergeCell ref="A18:O18"/>
    <mergeCell ref="A19:O19"/>
    <mergeCell ref="A20:A21"/>
    <mergeCell ref="B20:B21"/>
    <mergeCell ref="C20:C21"/>
    <mergeCell ref="D20:D21"/>
    <mergeCell ref="E20:E21"/>
    <mergeCell ref="F20:F21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1-3 года 143 рубля</vt:lpstr>
      <vt:lpstr>ШАБЛОН</vt:lpstr>
      <vt:lpstr>Нормы сад</vt:lpstr>
      <vt:lpstr>Нормы ясли</vt:lpstr>
      <vt:lpstr>3- 7 лет  143 рубля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2025-02-24T05:37:47Z</dcterms:modified>
</cp:coreProperties>
</file>